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DEPENDENCIAS\SALUD OCUPACIONAL\JOSE CICERI\0.1 AÑO 2025\CHEQUEO RESIDUOS HSVP 2025\"/>
    </mc:Choice>
  </mc:AlternateContent>
  <xr:revisionPtr revIDLastSave="0" documentId="13_ncr:1_{CC992FA9-3292-4C20-967C-002341C511F8}" xr6:coauthVersionLast="47" xr6:coauthVersionMax="47" xr10:uidLastSave="{00000000-0000-0000-0000-000000000000}"/>
  <bookViews>
    <workbookView xWindow="5460" yWindow="3390" windowWidth="15375" windowHeight="7875" xr2:uid="{00000000-000D-0000-FFFF-FFFF00000000}"/>
  </bookViews>
  <sheets>
    <sheet name="URGENCIAS " sheetId="24" r:id="rId1"/>
    <sheet name="OBSERVACIÓN " sheetId="25" r:id="rId2"/>
    <sheet name="SALAS DE CIRUGÍA " sheetId="37" r:id="rId3"/>
    <sheet name="SALA DE PARTOS " sheetId="38" r:id="rId4"/>
    <sheet name="PEDIATRÍA " sheetId="26" r:id="rId5"/>
    <sheet name="UCI NEONATAL" sheetId="40" r:id="rId6"/>
    <sheet name="UCI ADULTOS" sheetId="41" r:id="rId7"/>
    <sheet name="VACUNACIÓN " sheetId="39" r:id="rId8"/>
    <sheet name="HOSPITALIZACIÓN H1 AISLAMIENTO" sheetId="27" r:id="rId9"/>
    <sheet name="HOSPITALIZACION H1 - B" sheetId="43" r:id="rId10"/>
    <sheet name="HOSPITALIZACIÓN H2" sheetId="28" r:id="rId11"/>
    <sheet name="HOSPITALIZACIÓN H3" sheetId="29" r:id="rId12"/>
    <sheet name="CONSULTA EXTERNA " sheetId="30" r:id="rId13"/>
    <sheet name="CENTRO INTEGRAL DE TERAPIAS" sheetId="42" r:id="rId14"/>
    <sheet name="LABORATORIO CLÍNICO " sheetId="31" r:id="rId15"/>
    <sheet name="UNIDAD PRETRANSFUSIONAL" sheetId="32" r:id="rId16"/>
    <sheet name="IMAGENES DIAGNOSTICAS " sheetId="33" r:id="rId17"/>
    <sheet name="SALA DE ESPERA CIRUGÍA" sheetId="22" r:id="rId18"/>
    <sheet name="SALA DE ESPERA ENTRADA PRINCIPA" sheetId="23" r:id="rId19"/>
    <sheet name="CONSOLIDADO SERVICIOS " sheetId="36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3" l="1"/>
  <c r="D42" i="38" l="1"/>
  <c r="C45" i="24" l="1"/>
  <c r="F12" i="36" s="1"/>
  <c r="D42" i="33" l="1"/>
  <c r="D42" i="32"/>
  <c r="D42" i="31"/>
  <c r="D42" i="42"/>
  <c r="D42" i="30"/>
  <c r="D42" i="29"/>
  <c r="D42" i="28"/>
  <c r="D42" i="27"/>
  <c r="D42" i="23"/>
  <c r="D42" i="22"/>
  <c r="D42" i="39"/>
  <c r="C45" i="39"/>
  <c r="F19" i="36" s="1"/>
  <c r="D42" i="41"/>
  <c r="C45" i="27" l="1"/>
  <c r="F20" i="36" s="1"/>
  <c r="F29" i="36"/>
  <c r="C45" i="22"/>
  <c r="F30" i="36" s="1"/>
  <c r="C45" i="43"/>
  <c r="F21" i="36" s="1"/>
  <c r="D42" i="43" l="1"/>
  <c r="D42" i="40"/>
  <c r="D42" i="26"/>
  <c r="D42" i="25"/>
  <c r="D42" i="24" l="1"/>
  <c r="D42" i="37"/>
  <c r="E42" i="43" l="1"/>
  <c r="C42" i="43"/>
  <c r="A14" i="43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C45" i="42"/>
  <c r="F25" i="36" s="1"/>
  <c r="E42" i="42"/>
  <c r="C42" i="42"/>
  <c r="A14" i="42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C45" i="41"/>
  <c r="F18" i="36" s="1"/>
  <c r="E42" i="41"/>
  <c r="C42" i="41"/>
  <c r="A14" i="4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C45" i="40"/>
  <c r="F17" i="36" s="1"/>
  <c r="E42" i="40"/>
  <c r="C42" i="40"/>
  <c r="A14" i="40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C44" i="40" l="1"/>
  <c r="C44" i="43"/>
  <c r="C43" i="42"/>
  <c r="C44" i="41"/>
  <c r="C43" i="41"/>
  <c r="C43" i="43"/>
  <c r="C43" i="40"/>
  <c r="C44" i="42"/>
  <c r="C45" i="33" l="1"/>
  <c r="F28" i="36" s="1"/>
  <c r="C45" i="32"/>
  <c r="F27" i="36" s="1"/>
  <c r="C45" i="31"/>
  <c r="F26" i="36" s="1"/>
  <c r="C45" i="30"/>
  <c r="F24" i="36" s="1"/>
  <c r="C45" i="29"/>
  <c r="F23" i="36" s="1"/>
  <c r="C45" i="28"/>
  <c r="F22" i="36" s="1"/>
  <c r="C45" i="26"/>
  <c r="F16" i="36" s="1"/>
  <c r="C45" i="38"/>
  <c r="F15" i="36" s="1"/>
  <c r="C45" i="37"/>
  <c r="F14" i="36" s="1"/>
  <c r="C45" i="25"/>
  <c r="F13" i="36" s="1"/>
  <c r="F31" i="36" l="1"/>
  <c r="F32" i="36" s="1"/>
  <c r="E42" i="39"/>
  <c r="C42" i="39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C43" i="39" l="1"/>
  <c r="C44" i="39"/>
  <c r="E42" i="38" l="1"/>
  <c r="C42" i="38"/>
  <c r="A14" i="38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E42" i="37"/>
  <c r="C42" i="37"/>
  <c r="A14" i="37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C43" i="38" l="1"/>
  <c r="C43" i="37"/>
  <c r="C44" i="38"/>
  <c r="C44" i="37"/>
  <c r="A13" i="36" l="1"/>
  <c r="A14" i="36" s="1"/>
  <c r="A15" i="36" s="1"/>
  <c r="A16" i="36" s="1"/>
  <c r="E42" i="33"/>
  <c r="C42" i="33"/>
  <c r="A14" i="33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E42" i="32"/>
  <c r="C42" i="32"/>
  <c r="A14" i="32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E42" i="31"/>
  <c r="C42" i="31"/>
  <c r="A14" i="3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E42" i="30"/>
  <c r="C42" i="30"/>
  <c r="A14" i="30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E42" i="29"/>
  <c r="C42" i="29"/>
  <c r="A14" i="29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E42" i="28"/>
  <c r="C42" i="28"/>
  <c r="A14" i="28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E42" i="27"/>
  <c r="C42" i="27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E42" i="23"/>
  <c r="E42" i="26"/>
  <c r="C42" i="26"/>
  <c r="A14" i="26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E42" i="25"/>
  <c r="C42" i="25"/>
  <c r="A14" i="25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E42" i="24"/>
  <c r="C42" i="24"/>
  <c r="A14" i="24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E42" i="22"/>
  <c r="C44" i="24" l="1"/>
  <c r="C44" i="32"/>
  <c r="C44" i="29"/>
  <c r="C44" i="25"/>
  <c r="C44" i="28"/>
  <c r="C44" i="27"/>
  <c r="C44" i="26"/>
  <c r="C43" i="31"/>
  <c r="C44" i="31"/>
  <c r="C43" i="33"/>
  <c r="C43" i="27"/>
  <c r="C43" i="28"/>
  <c r="C43" i="29"/>
  <c r="C43" i="30"/>
  <c r="C44" i="30"/>
  <c r="C43" i="32"/>
  <c r="C43" i="24"/>
  <c r="C44" i="33"/>
  <c r="C43" i="26"/>
  <c r="C43" i="25"/>
  <c r="C42" i="23"/>
  <c r="C43" i="23" s="1"/>
  <c r="A14" i="23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C42" i="22"/>
  <c r="A14" i="22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C44" i="23" l="1"/>
  <c r="C44" i="22"/>
  <c r="C43" i="22"/>
</calcChain>
</file>

<file path=xl/sharedStrings.xml><?xml version="1.0" encoding="utf-8"?>
<sst xmlns="http://schemas.openxmlformats.org/spreadsheetml/2006/main" count="2038" uniqueCount="160">
  <si>
    <t>CONDICIÓN A EVALUAR</t>
  </si>
  <si>
    <t>N/A</t>
  </si>
  <si>
    <t>OBSERVACIONES</t>
  </si>
  <si>
    <t>SEMAFORIZACIÓN</t>
  </si>
  <si>
    <t>INSPECCIÓN REALIZADA POR:</t>
  </si>
  <si>
    <t>PUNTAJE TOTAL CUMPLE (SEMAFORIZACIÓN)</t>
  </si>
  <si>
    <t>TOTAL  ITEMS EVALUADOS</t>
  </si>
  <si>
    <t>TOTAL  ITEMS CUMPLE</t>
  </si>
  <si>
    <t>Menos de 70 puntos</t>
  </si>
  <si>
    <t>89  - 70 puntos</t>
  </si>
  <si>
    <t>90  - 100 puntos</t>
  </si>
  <si>
    <t>C</t>
  </si>
  <si>
    <t>NC</t>
  </si>
  <si>
    <t>ÍTEM</t>
  </si>
  <si>
    <t>CONVENCIONES</t>
  </si>
  <si>
    <t>C:  CUMPLE</t>
  </si>
  <si>
    <t>NC: NO CUMPLE</t>
  </si>
  <si>
    <t>NA: NO APLICA</t>
  </si>
  <si>
    <t>PUNTAJE ÍTEM</t>
  </si>
  <si>
    <t>SERVICIO: URGENCIAS</t>
  </si>
  <si>
    <t>SERVICIO: OBSERVACIÓN</t>
  </si>
  <si>
    <t>SERVICIO: SALAS DE CIRUGÍA</t>
  </si>
  <si>
    <t>SERVICIO: SALA DE PARTOS</t>
  </si>
  <si>
    <t>SERVICIO: PEDIATRÍA</t>
  </si>
  <si>
    <t>SERVICIO:  HOSPITALIZACIÓN H2</t>
  </si>
  <si>
    <t>SERVICIO:  HOSPITALIZACIÓN H3</t>
  </si>
  <si>
    <t>SERVICIO: CONSULTA EXTERNA</t>
  </si>
  <si>
    <t>SERVICIO: LABORATORIO CLÍNICO</t>
  </si>
  <si>
    <t>SERVICIO: BANCO DE SANGRE</t>
  </si>
  <si>
    <t>DÍA</t>
  </si>
  <si>
    <t>MES</t>
  </si>
  <si>
    <t>AÑO</t>
  </si>
  <si>
    <t>FECHA</t>
  </si>
  <si>
    <t>25/</t>
  </si>
  <si>
    <t>ENE</t>
  </si>
  <si>
    <t>1/</t>
  </si>
  <si>
    <t>2/</t>
  </si>
  <si>
    <t>3/</t>
  </si>
  <si>
    <t>4/</t>
  </si>
  <si>
    <t>5/</t>
  </si>
  <si>
    <t>6/</t>
  </si>
  <si>
    <t>7/</t>
  </si>
  <si>
    <t>8/</t>
  </si>
  <si>
    <t>9/</t>
  </si>
  <si>
    <t>10/</t>
  </si>
  <si>
    <t>11/</t>
  </si>
  <si>
    <t>12/</t>
  </si>
  <si>
    <t>13/</t>
  </si>
  <si>
    <t>14/</t>
  </si>
  <si>
    <t>15/</t>
  </si>
  <si>
    <t>16/</t>
  </si>
  <si>
    <t>17/</t>
  </si>
  <si>
    <t>18/</t>
  </si>
  <si>
    <t>19/</t>
  </si>
  <si>
    <t>20/</t>
  </si>
  <si>
    <t>21/</t>
  </si>
  <si>
    <t>22/</t>
  </si>
  <si>
    <t>23/</t>
  </si>
  <si>
    <t>24/</t>
  </si>
  <si>
    <t>26/</t>
  </si>
  <si>
    <t>27/</t>
  </si>
  <si>
    <t>28/</t>
  </si>
  <si>
    <t>29/</t>
  </si>
  <si>
    <t>30/</t>
  </si>
  <si>
    <t>31/</t>
  </si>
  <si>
    <t>FEB</t>
  </si>
  <si>
    <t>MAR</t>
  </si>
  <si>
    <t>ABR</t>
  </si>
  <si>
    <t>MAY</t>
  </si>
  <si>
    <t>JUN</t>
  </si>
  <si>
    <t>JUL</t>
  </si>
  <si>
    <t>AGOST</t>
  </si>
  <si>
    <t>SEPT</t>
  </si>
  <si>
    <t>OCT</t>
  </si>
  <si>
    <t>NOV</t>
  </si>
  <si>
    <t>DIC</t>
  </si>
  <si>
    <t>SERVICIO</t>
  </si>
  <si>
    <t>URGENCIAS</t>
  </si>
  <si>
    <t>SALA DE PARTOS</t>
  </si>
  <si>
    <t>CONSULTA EXTERNA</t>
  </si>
  <si>
    <t>OBSERVACIÓN</t>
  </si>
  <si>
    <t>LABORATORIO CLÍNICO</t>
  </si>
  <si>
    <t xml:space="preserve"> HOSPITALIZACIÓN H3</t>
  </si>
  <si>
    <t xml:space="preserve"> HOSPITALIZACIÓN H2</t>
  </si>
  <si>
    <t>PEDIATRÍA</t>
  </si>
  <si>
    <t>SALAS DE CIRUGÍA</t>
  </si>
  <si>
    <t>ADHERENCIA NORMAS DE BIOSEGURIDAD</t>
  </si>
  <si>
    <t>VERIFICACIÓN CUMPLIMIENTO NORMAS SEGREGACIÓN RESIDUOS SÓLIDOS HOSPITALARIOS</t>
  </si>
  <si>
    <t>El color de los recipientes es igual al color de la bolsa que encuentra instalada en cada uno de los recipientes.</t>
  </si>
  <si>
    <t>Los recipientes están señalizados con el símbolo según tipo de residuo a depositar.</t>
  </si>
  <si>
    <t>Los recipientes tienen rótulo que especifica el tipo de residuo a depositar.</t>
  </si>
  <si>
    <t>Los recipientes son de tapa y pedal</t>
  </si>
  <si>
    <t>La tapa de los recipientes se encuentra sellando la boca de los recipientes.</t>
  </si>
  <si>
    <t>La capacidad de los  recipientes cumple con el volumen de generación de residuos del área.</t>
  </si>
  <si>
    <t>La tapa y el pedal de los recipientes están cumpliendo sus funciones para la apertura y cierre de la boca del recipiente.</t>
  </si>
  <si>
    <t>Se cumple con la segregación de los residuos en los recipientes para residuos ordinarios.</t>
  </si>
  <si>
    <t>Se cumple con la segregación en los recipientes para residuos reciclables (papel, cartón, plástico).</t>
  </si>
  <si>
    <t xml:space="preserve">El papel y el cartón se disponen en recipiente diferente al de vidrio y plástico. </t>
  </si>
  <si>
    <t>Se cumple con la segregación de residuos de origen biológico.</t>
  </si>
  <si>
    <t>Los residuos de reactivos se disponen como residuo químico.</t>
  </si>
  <si>
    <t>El material de los recipientes es impermeable.</t>
  </si>
  <si>
    <t>Los guardianes están marcados con fecha de inicio.</t>
  </si>
  <si>
    <t>Los guardianes se rotulan con el nombre de la institución.</t>
  </si>
  <si>
    <t>Los guardianes están marcados con el Nombre del servicio.</t>
  </si>
  <si>
    <t>Los guardianes están marcados con fecha de recolección.</t>
  </si>
  <si>
    <t>En los guardianes se segregan solamente residuos corto punzantes.</t>
  </si>
  <si>
    <t>Las agujas se segregan sin capuchón.</t>
  </si>
  <si>
    <t>Los residuos desechados en el guardián no supera las 3/4 partes de llenado.</t>
  </si>
  <si>
    <t>Se utilizan los elementos de protección individual para prevenir o minimizar el riesgo biológico (guantes) al manipular el guardián.</t>
  </si>
  <si>
    <t>En el guardián no se evidencian objetos corto punzantes por fuera del mismo.</t>
  </si>
  <si>
    <t>Los elementos corto punzantes se desechan en los recipientes correspondientes a prueba de perforaciones cuando se termina el procedimiento, (quien hace el procedimiento es el encargado de realizar el desecho del mismo).</t>
  </si>
  <si>
    <t>Para desechar las agujas hipodérmicas en el guardián se introduce la aguja hasta la base en el orificio dispuesto para tal fin en la tapa del guardián; la aguja debe estar conectada a la jeringa  para girar el cuerpo de la jeringa para lograr el desprendimiento de la aguja del cuerpo de la jeringa.</t>
  </si>
  <si>
    <t>Los guardianes cumplen con el tiempo máximo de permanencia en el servicio (2 meses).</t>
  </si>
  <si>
    <t>Se cumple con la segregación en los recipientes para residuo químico (viales, frascos de medicamentos).</t>
  </si>
  <si>
    <t>Los guardianes están marcados con el nombre del servicio.</t>
  </si>
  <si>
    <t>ADHERENCIA NORMAS SEGREGACIÓN RESIDUOS SÓLIDOS HOSPITALARIOS
POR SERVICIOS</t>
  </si>
  <si>
    <t>ADHERENCIA PROMEDIO NORMAS SEGREGACIÓN RESIDUOS SÓLIDOS HOSPITALARIOS</t>
  </si>
  <si>
    <t>NO ADHERENCIA PROMEDIO NORMAS SEGREGACIÓN RESIDUOS SÓLIDOS HOSPITALARIOS</t>
  </si>
  <si>
    <t>VACUNACIÓN</t>
  </si>
  <si>
    <t>IMÁGENES DIAGNÓSTICAS (RAYOS X - TAC - ECOGRAFÍAS)</t>
  </si>
  <si>
    <t>SERVICIO: VACUNACIÓN</t>
  </si>
  <si>
    <t>SERVICIO: SALA DE ESPERA DE CIRUGÍA</t>
  </si>
  <si>
    <t xml:space="preserve">SERVICIO: SALA DE ESPERA ENTRADA PRINCIPAL </t>
  </si>
  <si>
    <t>SALA DE ESPERA ENTRADA PRINCIPAL</t>
  </si>
  <si>
    <t>SALA DE ESPERA CIRUGÍA</t>
  </si>
  <si>
    <t>SERVICIO: IMÁGENES DIAGNÓSTICAS, RAYOS X Y TOMOGRAFÍA</t>
  </si>
  <si>
    <t>Se cumple con el manejo de los residuos anatomopatológicos según protocolo establecido.</t>
  </si>
  <si>
    <t>SERVICIO: HOSPITALIZACIÓN H1 AISLAMIENTO</t>
  </si>
  <si>
    <t>SERVICIO: UCI NEONATAL</t>
  </si>
  <si>
    <t>SERVICIO: UCI ADULTOS</t>
  </si>
  <si>
    <t>SERVICIO: CENTRO INTEGRAL DE TERAPIAS</t>
  </si>
  <si>
    <t>UCI NEONATAL</t>
  </si>
  <si>
    <t>UCI ADULTOS</t>
  </si>
  <si>
    <t>CENTRO INTEGRAL DE TERAPIAS</t>
  </si>
  <si>
    <t xml:space="preserve"> HOSPITALIZACIÓN H1AISLAMIENTO</t>
  </si>
  <si>
    <t>Turno: M__T__N__</t>
  </si>
  <si>
    <t>Turno: M__T_X_N__</t>
  </si>
  <si>
    <t>Turno: M__T_x_N__</t>
  </si>
  <si>
    <t>Se cuenta con un guardián en el área específica donde se efectúa un procedimiento, producto del cual se segregan residuos corto punzantes.</t>
  </si>
  <si>
    <t>El guardián está ubicado en soporte a una altura que permita la visualización de la boca del recipiente durante el desecho del material corto punzante.</t>
  </si>
  <si>
    <t xml:space="preserve">                  </t>
  </si>
  <si>
    <t>SERVICIO: HOSPITALIZACION H1 - B</t>
  </si>
  <si>
    <t>HOSPITALIZACIÓN H1 - B</t>
  </si>
  <si>
    <t>x</t>
  </si>
  <si>
    <t>residuos aprovechables en recipientes de ordinarios (botellas)</t>
  </si>
  <si>
    <t>residuos ordinarios en recipientes para aprovechables (servilletas,icopor)</t>
  </si>
  <si>
    <t>residuos aprovechables en recipientes para ordinarios (botellas)</t>
  </si>
  <si>
    <t>residuos ordinarios en recipientes para aprovechables (icopor)</t>
  </si>
  <si>
    <t>MARIA FERNANDA PLAZAS BRAVO</t>
  </si>
  <si>
    <t>X</t>
  </si>
  <si>
    <t>RESIDUOS ORDINARIOS EN RECIPIENTES PARA APROVECHABLES</t>
  </si>
  <si>
    <t>UNIDAD PRETRANSFUCIONAL</t>
  </si>
  <si>
    <t xml:space="preserve">GUARDIAN ROTULADO A TRES MESES, TIEMPO MAXIMO DE PERMANENCIA DEL GUARDIAN EN LOS SERVICIO DE 2 MESES </t>
  </si>
  <si>
    <t>GUARDIAN DE AMPOLLETAS CON CAPACIDAD MAYOR A 3/4 SIN RETIRAR DEL SERVICIIO</t>
  </si>
  <si>
    <t xml:space="preserve">GUARDIAN DE AGUJAS CON CAPACIDAD MAYOR A 3/4 SIN RETIRAR DEL SERVICIO </t>
  </si>
  <si>
    <t xml:space="preserve">Recipientes con pedal dañado sin reportar </t>
  </si>
  <si>
    <t xml:space="preserve">fecha de recoleccion incorrecta </t>
  </si>
  <si>
    <t xml:space="preserve">guardianes sin soporte </t>
  </si>
  <si>
    <t xml:space="preserve">GUARDIAN VENCIDO SIN RETIRAR </t>
  </si>
  <si>
    <t xml:space="preserve">RECIPIENTES EN MAL ESTADO SIN REPORTAR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</si>
</sst>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gray125">
        <bgColor theme="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0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1" borderId="11" xfId="0" applyFill="1" applyBorder="1" applyProtection="1">
      <protection locked="0"/>
    </xf>
    <xf numFmtId="0" fontId="0" fillId="1" borderId="10" xfId="0" applyFill="1" applyBorder="1" applyProtection="1">
      <protection locked="0"/>
    </xf>
    <xf numFmtId="0" fontId="0" fillId="1" borderId="12" xfId="0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8" fillId="7" borderId="6" xfId="0" applyFont="1" applyFill="1" applyBorder="1" applyAlignment="1" applyProtection="1">
      <alignment horizontal="center" vertical="center"/>
    </xf>
    <xf numFmtId="0" fontId="8" fillId="7" borderId="11" xfId="0" applyFont="1" applyFill="1" applyBorder="1" applyAlignment="1" applyProtection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15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Fill="1" applyBorder="1" applyProtection="1"/>
    <xf numFmtId="0" fontId="0" fillId="0" borderId="13" xfId="0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" fillId="7" borderId="22" xfId="0" applyFont="1" applyFill="1" applyBorder="1" applyAlignment="1" applyProtection="1">
      <alignment horizontal="center" vertical="center" wrapText="1"/>
    </xf>
    <xf numFmtId="0" fontId="15" fillId="7" borderId="23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/>
    </xf>
    <xf numFmtId="0" fontId="14" fillId="0" borderId="24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5" fillId="7" borderId="26" xfId="0" applyFont="1" applyFill="1" applyBorder="1" applyAlignment="1" applyProtection="1">
      <alignment wrapText="1"/>
    </xf>
    <xf numFmtId="2" fontId="15" fillId="7" borderId="2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justify" vertical="top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10" xfId="0" applyFont="1" applyFill="1" applyBorder="1" applyAlignment="1" applyProtection="1">
      <alignment horizontal="justify" vertical="center"/>
      <protection locked="0"/>
    </xf>
    <xf numFmtId="0" fontId="5" fillId="0" borderId="1" xfId="0" applyFont="1" applyFill="1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0" fillId="10" borderId="10" xfId="0" applyFont="1" applyFill="1" applyBorder="1" applyProtection="1">
      <protection locked="0"/>
    </xf>
    <xf numFmtId="0" fontId="0" fillId="10" borderId="12" xfId="0" applyFont="1" applyFill="1" applyBorder="1" applyProtection="1">
      <protection locked="0"/>
    </xf>
    <xf numFmtId="0" fontId="0" fillId="10" borderId="1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9" fillId="8" borderId="0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15" fillId="0" borderId="3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top" wrapText="1"/>
      <protection locked="0"/>
    </xf>
    <xf numFmtId="0" fontId="9" fillId="8" borderId="36" xfId="0" applyFont="1" applyFill="1" applyBorder="1" applyAlignment="1" applyProtection="1">
      <alignment vertical="center" wrapText="1"/>
    </xf>
    <xf numFmtId="0" fontId="19" fillId="8" borderId="20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18" fillId="0" borderId="1" xfId="0" applyFont="1" applyBorder="1" applyAlignment="1" applyProtection="1">
      <alignment horizontal="left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7" borderId="39" xfId="0" applyFill="1" applyBorder="1" applyProtection="1"/>
    <xf numFmtId="0" fontId="20" fillId="0" borderId="1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0" fillId="0" borderId="5" xfId="0" applyFont="1" applyBorder="1" applyAlignment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Alignment="1" applyProtection="1">
      <alignment vertical="top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0" fillId="9" borderId="6" xfId="0" applyFont="1" applyFill="1" applyBorder="1" applyAlignment="1" applyProtection="1">
      <alignment horizontal="center"/>
    </xf>
    <xf numFmtId="0" fontId="10" fillId="9" borderId="13" xfId="0" applyFont="1" applyFill="1" applyBorder="1" applyAlignment="1" applyProtection="1">
      <alignment horizontal="center"/>
    </xf>
    <xf numFmtId="0" fontId="10" fillId="9" borderId="7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15" fillId="7" borderId="29" xfId="0" applyFont="1" applyFill="1" applyBorder="1" applyAlignment="1" applyProtection="1">
      <alignment horizontal="right" wrapText="1"/>
    </xf>
    <xf numFmtId="0" fontId="15" fillId="7" borderId="30" xfId="0" applyFont="1" applyFill="1" applyBorder="1" applyAlignment="1" applyProtection="1">
      <alignment horizontal="right" wrapText="1"/>
    </xf>
    <xf numFmtId="0" fontId="15" fillId="7" borderId="27" xfId="0" applyFont="1" applyFill="1" applyBorder="1" applyAlignment="1" applyProtection="1">
      <alignment horizontal="right" wrapText="1"/>
    </xf>
    <xf numFmtId="0" fontId="15" fillId="7" borderId="28" xfId="0" applyFont="1" applyFill="1" applyBorder="1" applyAlignment="1" applyProtection="1">
      <alignment horizontal="right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</xf>
    <xf numFmtId="0" fontId="13" fillId="0" borderId="34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37" xfId="0" applyFont="1" applyBorder="1" applyAlignment="1" applyProtection="1">
      <alignment horizontal="left"/>
    </xf>
    <xf numFmtId="0" fontId="13" fillId="0" borderId="13" xfId="0" applyFont="1" applyBorder="1" applyAlignment="1" applyProtection="1">
      <alignment horizontal="left"/>
    </xf>
    <xf numFmtId="0" fontId="13" fillId="0" borderId="38" xfId="0" applyFont="1" applyBorder="1" applyAlignment="1" applyProtection="1">
      <alignment horizontal="left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31" xfId="0" applyFont="1" applyBorder="1" applyAlignment="1" applyProtection="1">
      <alignment horizontal="left" vertical="center" wrapText="1"/>
    </xf>
    <xf numFmtId="0" fontId="13" fillId="0" borderId="32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35" xfId="0" applyFont="1" applyBorder="1" applyAlignment="1" applyProtection="1">
      <alignment horizontal="left" vertical="center" wrapText="1"/>
    </xf>
    <xf numFmtId="0" fontId="13" fillId="0" borderId="20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/>
    </xf>
    <xf numFmtId="0" fontId="13" fillId="0" borderId="31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35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" fillId="7" borderId="16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63"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9D9D9"/>
      <color rgb="FFFFFF00"/>
      <color rgb="FFFF0000"/>
      <color rgb="FF339933"/>
      <color rgb="FFA6A6A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Arial Narrow" panose="020B0606020202030204" pitchFamily="34" charset="0"/>
              </a:rPr>
              <a:t>ADHERENCIA A</a:t>
            </a:r>
            <a:r>
              <a:rPr lang="en-US" baseline="0">
                <a:latin typeface="Arial Narrow" panose="020B0606020202030204" pitchFamily="34" charset="0"/>
              </a:rPr>
              <a:t> </a:t>
            </a:r>
            <a:r>
              <a:rPr lang="en-US">
                <a:latin typeface="Arial Narrow" panose="020B0606020202030204" pitchFamily="34" charset="0"/>
              </a:rPr>
              <a:t>NORMAS DE BIOSEGURIDAD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'CONSOLIDADO SERVICIOS '!$F$11</c:f>
              <c:strCache>
                <c:ptCount val="1"/>
                <c:pt idx="0">
                  <c:v>ADHERENCIA NORMAS DE BIOSEGURIDAD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'CONSOLIDADO SERVICIOS '!$B$12:$B$30</c:f>
              <c:strCache>
                <c:ptCount val="19"/>
                <c:pt idx="0">
                  <c:v>URGENCIAS</c:v>
                </c:pt>
                <c:pt idx="1">
                  <c:v>OBSERVACIÓN</c:v>
                </c:pt>
                <c:pt idx="2">
                  <c:v>SALAS DE CIRUGÍA</c:v>
                </c:pt>
                <c:pt idx="3">
                  <c:v>SALA DE PARTOS</c:v>
                </c:pt>
                <c:pt idx="4">
                  <c:v>PEDIATRÍA</c:v>
                </c:pt>
                <c:pt idx="5">
                  <c:v>UCI NEONATAL</c:v>
                </c:pt>
                <c:pt idx="6">
                  <c:v>UCI ADULTOS</c:v>
                </c:pt>
                <c:pt idx="7">
                  <c:v>VACUNACIÓN</c:v>
                </c:pt>
                <c:pt idx="8">
                  <c:v> HOSPITALIZACIÓN H1AISLAMIENTO</c:v>
                </c:pt>
                <c:pt idx="9">
                  <c:v>HOSPITALIZACIÓN H1 - B</c:v>
                </c:pt>
                <c:pt idx="10">
                  <c:v> HOSPITALIZACIÓN H2</c:v>
                </c:pt>
                <c:pt idx="11">
                  <c:v> HOSPITALIZACIÓN H3</c:v>
                </c:pt>
                <c:pt idx="12">
                  <c:v>CONSULTA EXTERNA</c:v>
                </c:pt>
                <c:pt idx="13">
                  <c:v>CENTRO INTEGRAL DE TERAPIAS</c:v>
                </c:pt>
                <c:pt idx="14">
                  <c:v>LABORATORIO CLÍNICO</c:v>
                </c:pt>
                <c:pt idx="15">
                  <c:v>UNIDAD PRETRANSFUCIONAL</c:v>
                </c:pt>
                <c:pt idx="16">
                  <c:v>IMÁGENES DIAGNÓSTICAS (RAYOS X - TAC - ECOGRAFÍAS)</c:v>
                </c:pt>
                <c:pt idx="17">
                  <c:v>SALA DE ESPERA ENTRADA PRINCIPAL</c:v>
                </c:pt>
                <c:pt idx="18">
                  <c:v>SALA DE ESPERA CIRUGÍA</c:v>
                </c:pt>
              </c:strCache>
            </c:strRef>
          </c:cat>
          <c:val>
            <c:numRef>
              <c:f>'CONSOLIDADO SERVICIOS '!$F$12:$F$30</c:f>
              <c:numCache>
                <c:formatCode>General</c:formatCode>
                <c:ptCount val="19"/>
                <c:pt idx="0">
                  <c:v>89</c:v>
                </c:pt>
                <c:pt idx="1">
                  <c:v>96</c:v>
                </c:pt>
                <c:pt idx="2">
                  <c:v>100</c:v>
                </c:pt>
                <c:pt idx="3">
                  <c:v>96</c:v>
                </c:pt>
                <c:pt idx="4">
                  <c:v>96</c:v>
                </c:pt>
                <c:pt idx="5">
                  <c:v>100</c:v>
                </c:pt>
                <c:pt idx="6">
                  <c:v>95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98</c:v>
                </c:pt>
                <c:pt idx="11">
                  <c:v>96</c:v>
                </c:pt>
                <c:pt idx="12">
                  <c:v>88</c:v>
                </c:pt>
                <c:pt idx="13">
                  <c:v>96</c:v>
                </c:pt>
                <c:pt idx="14">
                  <c:v>97</c:v>
                </c:pt>
                <c:pt idx="15">
                  <c:v>100</c:v>
                </c:pt>
                <c:pt idx="16">
                  <c:v>100</c:v>
                </c:pt>
                <c:pt idx="17">
                  <c:v>92</c:v>
                </c:pt>
                <c:pt idx="1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D-470F-939C-2D9A3A94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64326288"/>
        <c:axId val="14643224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'CONSOLIDADO SERVICIOS '!$C$11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UNIDAD PRETRANSFUCIONAL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'CONSOLIDADO SERVICIOS '!$C$12:$C$30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27D-470F-939C-2D9A3A942CC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'!$D$11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UNIDAD PRETRANSFUCIONAL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'!$D$12:$D$30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27D-470F-939C-2D9A3A942CC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'!$E$11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UNIDAD PRETRANSFUCIONAL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'!$E$12:$E$30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27D-470F-939C-2D9A3A942CC8}"/>
                  </c:ext>
                </c:extLst>
              </c15:ser>
            </c15:filteredBarSeries>
          </c:ext>
        </c:extLst>
      </c:barChart>
      <c:catAx>
        <c:axId val="1464326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latin typeface="Arial Narrow" panose="020B0606020202030204" pitchFamily="34" charset="0"/>
                  </a:rPr>
                  <a:t>áreas y/o servicios</a:t>
                </a:r>
              </a:p>
            </c:rich>
          </c:tx>
          <c:layout>
            <c:manualLayout>
              <c:xMode val="edge"/>
              <c:yMode val="edge"/>
              <c:x val="0.45658202099737533"/>
              <c:y val="0.88432852143482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1464322480"/>
        <c:crosses val="autoZero"/>
        <c:auto val="1"/>
        <c:lblAlgn val="ctr"/>
        <c:lblOffset val="100"/>
        <c:noMultiLvlLbl val="0"/>
      </c:catAx>
      <c:valAx>
        <c:axId val="146432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900" b="0" i="0" cap="all" baseline="0">
                    <a:effectLst/>
                    <a:latin typeface="Arial Narrow" panose="020B0606020202030204" pitchFamily="34" charset="0"/>
                  </a:rPr>
                  <a:t>puntaje de adeherencia a normas de bioseguirdad</a:t>
                </a:r>
                <a:endParaRPr lang="es-CO" sz="900" b="0"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1.9789734075448363E-2"/>
              <c:y val="8.58285714285714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6432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1070462</xdr:colOff>
      <xdr:row>5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5</xdr:col>
      <xdr:colOff>1146662</xdr:colOff>
      <xdr:row>5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5</xdr:col>
      <xdr:colOff>1070462</xdr:colOff>
      <xdr:row>5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42875"/>
          <a:ext cx="6233012" cy="8953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5</xdr:col>
      <xdr:colOff>1165712</xdr:colOff>
      <xdr:row>5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5</xdr:col>
      <xdr:colOff>1137137</xdr:colOff>
      <xdr:row>5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5</xdr:col>
      <xdr:colOff>1079987</xdr:colOff>
      <xdr:row>5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5</xdr:col>
      <xdr:colOff>1099037</xdr:colOff>
      <xdr:row>5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285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5</xdr:col>
      <xdr:colOff>1146662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47625"/>
          <a:ext cx="6233012" cy="8953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1137137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1070462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9050"/>
          <a:ext cx="6233012" cy="895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9</xdr:row>
      <xdr:rowOff>57150</xdr:rowOff>
    </xdr:from>
    <xdr:to>
      <xdr:col>13</xdr:col>
      <xdr:colOff>219075</xdr:colOff>
      <xdr:row>27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95250</xdr:rowOff>
    </xdr:from>
    <xdr:to>
      <xdr:col>5</xdr:col>
      <xdr:colOff>1251437</xdr:colOff>
      <xdr:row>5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1070462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66675"/>
          <a:ext cx="6233012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5</xdr:col>
      <xdr:colOff>1089512</xdr:colOff>
      <xdr:row>5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5</xdr:col>
      <xdr:colOff>1108562</xdr:colOff>
      <xdr:row>5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3810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5</xdr:col>
      <xdr:colOff>975212</xdr:colOff>
      <xdr:row>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5</xdr:col>
      <xdr:colOff>1070462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89"/>
  <sheetViews>
    <sheetView tabSelected="1" topLeftCell="A28" workbookViewId="0">
      <selection activeCell="F49" sqref="F4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10"/>
      <c r="C2" s="110"/>
      <c r="D2" s="110"/>
      <c r="E2" s="110"/>
      <c r="F2" s="110"/>
    </row>
    <row r="3" spans="1:6">
      <c r="B3" s="110"/>
      <c r="C3" s="110"/>
      <c r="D3" s="110"/>
      <c r="E3" s="110"/>
      <c r="F3" s="110"/>
    </row>
    <row r="4" spans="1:6">
      <c r="B4" s="110"/>
      <c r="C4" s="110"/>
      <c r="D4" s="110"/>
      <c r="E4" s="110"/>
      <c r="F4" s="110"/>
    </row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19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/>
      <c r="D20" s="14" t="s">
        <v>143</v>
      </c>
      <c r="E20" s="9"/>
      <c r="F20" s="107" t="s">
        <v>155</v>
      </c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17"/>
    </row>
    <row r="22" spans="1:6" ht="25.5">
      <c r="A22" s="71">
        <f t="shared" si="0"/>
        <v>10</v>
      </c>
      <c r="B22" s="103" t="s">
        <v>96</v>
      </c>
      <c r="C22" s="14">
        <v>4</v>
      </c>
      <c r="D22" s="14"/>
      <c r="E22" s="9"/>
      <c r="F22" s="117"/>
    </row>
    <row r="23" spans="1:6" ht="33.75" customHeight="1">
      <c r="A23" s="71">
        <f t="shared" si="0"/>
        <v>11</v>
      </c>
      <c r="B23" s="13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3" t="s">
        <v>98</v>
      </c>
      <c r="C24" s="14">
        <v>5</v>
      </c>
      <c r="D24" s="14"/>
      <c r="E24" s="9"/>
      <c r="F24" s="107"/>
    </row>
    <row r="25" spans="1:6" ht="25.5">
      <c r="A25" s="71">
        <f t="shared" si="0"/>
        <v>13</v>
      </c>
      <c r="B25" s="13" t="s">
        <v>113</v>
      </c>
      <c r="C25" s="14">
        <v>4</v>
      </c>
      <c r="D25" s="14"/>
      <c r="E25" s="9"/>
      <c r="F25" s="107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07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16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16"/>
    </row>
    <row r="30" spans="1:6" ht="25.5">
      <c r="A30" s="71">
        <f t="shared" si="0"/>
        <v>18</v>
      </c>
      <c r="B30" s="13" t="s">
        <v>114</v>
      </c>
      <c r="C30" s="14">
        <v>4</v>
      </c>
      <c r="D30" s="14"/>
      <c r="E30" s="9"/>
      <c r="F30" s="116"/>
    </row>
    <row r="31" spans="1:6" ht="30">
      <c r="A31" s="71">
        <f t="shared" si="0"/>
        <v>19</v>
      </c>
      <c r="B31" s="10" t="s">
        <v>104</v>
      </c>
      <c r="C31" s="14"/>
      <c r="D31" s="14" t="s">
        <v>149</v>
      </c>
      <c r="E31" s="9"/>
      <c r="F31" s="83" t="s">
        <v>152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11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30">
      <c r="A34" s="71">
        <f t="shared" si="0"/>
        <v>22</v>
      </c>
      <c r="B34" s="10" t="s">
        <v>107</v>
      </c>
      <c r="C34" s="14"/>
      <c r="D34" s="14" t="s">
        <v>149</v>
      </c>
      <c r="E34" s="9"/>
      <c r="F34" s="83" t="s">
        <v>154</v>
      </c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83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79"/>
    </row>
    <row r="42" spans="1:17" ht="15" customHeight="1">
      <c r="A42" s="139" t="s">
        <v>6</v>
      </c>
      <c r="B42" s="140"/>
      <c r="C42" s="77">
        <f>COUNT(C13:C41)</f>
        <v>25</v>
      </c>
      <c r="D42" s="77">
        <f>COUNTIF(D13:D41,"x")</f>
        <v>3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 +E42)</f>
        <v>26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89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62" priority="1" operator="lessThan">
      <formula>70</formula>
    </cfRule>
    <cfRule type="cellIs" dxfId="61" priority="2" operator="between">
      <formula>89</formula>
      <formula>70</formula>
    </cfRule>
    <cfRule type="cellIs" dxfId="6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000-000000000000}">
      <formula1>$J$59:$J$70</formula1>
    </dataValidation>
    <dataValidation type="list" allowBlank="1" showInputMessage="1" showErrorMessage="1" sqref="D9" xr:uid="{00000000-0002-0000-0000-000001000000}">
      <formula1>$I$59:$I$70</formula1>
    </dataValidation>
    <dataValidation type="list" allowBlank="1" showInputMessage="1" showErrorMessage="1" sqref="C9" xr:uid="{00000000-0002-0000-0000-000002000000}">
      <formula1>$H$59:$H$89</formula1>
    </dataValidation>
    <dataValidation type="list" allowBlank="1" showInputMessage="1" showErrorMessage="1" sqref="C13" xr:uid="{00000000-0002-0000-0000-000003000000}">
      <formula1>$H$49</formula1>
    </dataValidation>
    <dataValidation type="list" allowBlank="1" showInputMessage="1" showErrorMessage="1" sqref="C14" xr:uid="{00000000-0002-0000-0000-000004000000}">
      <formula1>$I$49</formula1>
    </dataValidation>
    <dataValidation type="list" allowBlank="1" showInputMessage="1" showErrorMessage="1" sqref="C15" xr:uid="{00000000-0002-0000-0000-000005000000}">
      <formula1>$J$49</formula1>
    </dataValidation>
    <dataValidation type="list" allowBlank="1" showInputMessage="1" showErrorMessage="1" sqref="C16" xr:uid="{00000000-0002-0000-0000-000006000000}">
      <formula1>$K$49</formula1>
    </dataValidation>
    <dataValidation type="list" allowBlank="1" showInputMessage="1" showErrorMessage="1" sqref="C17" xr:uid="{00000000-0002-0000-0000-000007000000}">
      <formula1>$L$49</formula1>
    </dataValidation>
    <dataValidation type="list" allowBlank="1" showInputMessage="1" showErrorMessage="1" sqref="C18" xr:uid="{00000000-0002-0000-0000-000008000000}">
      <formula1>$M$49</formula1>
    </dataValidation>
    <dataValidation type="list" allowBlank="1" showInputMessage="1" showErrorMessage="1" sqref="C19" xr:uid="{00000000-0002-0000-0000-000009000000}">
      <formula1>$N$49</formula1>
    </dataValidation>
    <dataValidation type="list" allowBlank="1" showInputMessage="1" showErrorMessage="1" sqref="C20" xr:uid="{00000000-0002-0000-0000-00000A000000}">
      <formula1>$O$49</formula1>
    </dataValidation>
    <dataValidation type="list" allowBlank="1" showInputMessage="1" showErrorMessage="1" sqref="C21" xr:uid="{00000000-0002-0000-0000-00000B000000}">
      <formula1>$P$49</formula1>
    </dataValidation>
    <dataValidation type="list" allowBlank="1" showInputMessage="1" showErrorMessage="1" sqref="C22" xr:uid="{00000000-0002-0000-0000-00000C000000}">
      <formula1>$Q$49</formula1>
    </dataValidation>
    <dataValidation type="list" allowBlank="1" showInputMessage="1" showErrorMessage="1" sqref="C23" xr:uid="{00000000-0002-0000-0000-00000D000000}">
      <formula1>$H$52</formula1>
    </dataValidation>
    <dataValidation type="list" allowBlank="1" showInputMessage="1" showErrorMessage="1" sqref="C24" xr:uid="{00000000-0002-0000-0000-00000E000000}">
      <formula1>$I$52</formula1>
    </dataValidation>
    <dataValidation type="list" allowBlank="1" showInputMessage="1" showErrorMessage="1" sqref="C25" xr:uid="{00000000-0002-0000-0000-00000F000000}">
      <formula1>$J$52</formula1>
    </dataValidation>
    <dataValidation type="list" allowBlank="1" showInputMessage="1" showErrorMessage="1" sqref="C26" xr:uid="{00000000-0002-0000-0000-000010000000}">
      <formula1>$K$52</formula1>
    </dataValidation>
    <dataValidation type="list" allowBlank="1" showInputMessage="1" showErrorMessage="1" sqref="C27" xr:uid="{00000000-0002-0000-0000-000011000000}">
      <formula1>$L$52</formula1>
    </dataValidation>
    <dataValidation type="list" allowBlank="1" showInputMessage="1" showErrorMessage="1" sqref="C28" xr:uid="{00000000-0002-0000-0000-000012000000}">
      <formula1>$M$52</formula1>
    </dataValidation>
    <dataValidation type="list" allowBlank="1" showInputMessage="1" showErrorMessage="1" sqref="C29" xr:uid="{00000000-0002-0000-0000-000013000000}">
      <formula1>$N$52</formula1>
    </dataValidation>
    <dataValidation type="list" allowBlank="1" showInputMessage="1" showErrorMessage="1" sqref="C30" xr:uid="{00000000-0002-0000-0000-000014000000}">
      <formula1>$O$52</formula1>
    </dataValidation>
    <dataValidation type="list" allowBlank="1" showInputMessage="1" showErrorMessage="1" sqref="C31" xr:uid="{00000000-0002-0000-0000-000015000000}">
      <formula1>$P$52</formula1>
    </dataValidation>
    <dataValidation type="list" allowBlank="1" showInputMessage="1" showErrorMessage="1" sqref="C32" xr:uid="{00000000-0002-0000-0000-000016000000}">
      <formula1>$Q$52</formula1>
    </dataValidation>
    <dataValidation type="list" allowBlank="1" showInputMessage="1" showErrorMessage="1" sqref="C33" xr:uid="{00000000-0002-0000-0000-000017000000}">
      <formula1>$H$55</formula1>
    </dataValidation>
    <dataValidation type="list" allowBlank="1" showInputMessage="1" showErrorMessage="1" sqref="C34" xr:uid="{00000000-0002-0000-0000-000018000000}">
      <formula1>$I$55</formula1>
    </dataValidation>
    <dataValidation type="list" allowBlank="1" showInputMessage="1" showErrorMessage="1" sqref="C35" xr:uid="{00000000-0002-0000-0000-000019000000}">
      <formula1>$J$55</formula1>
    </dataValidation>
    <dataValidation type="list" allowBlank="1" showInputMessage="1" showErrorMessage="1" sqref="C36" xr:uid="{00000000-0002-0000-0000-00001A000000}">
      <formula1>$K$55</formula1>
    </dataValidation>
    <dataValidation type="list" allowBlank="1" showInputMessage="1" showErrorMessage="1" sqref="C37" xr:uid="{00000000-0002-0000-0000-00001B000000}">
      <formula1>$L$55</formula1>
    </dataValidation>
    <dataValidation type="list" allowBlank="1" showInputMessage="1" showErrorMessage="1" sqref="C38" xr:uid="{00000000-0002-0000-0000-00001C000000}">
      <formula1>$M$55</formula1>
    </dataValidation>
    <dataValidation type="list" allowBlank="1" showInputMessage="1" showErrorMessage="1" sqref="C39" xr:uid="{00000000-0002-0000-0000-00001D000000}">
      <formula1>$N$55</formula1>
    </dataValidation>
    <dataValidation type="list" allowBlank="1" showInputMessage="1" showErrorMessage="1" sqref="C40" xr:uid="{00000000-0002-0000-0000-00001E000000}">
      <formula1>$O$55</formula1>
    </dataValidation>
    <dataValidation type="list" allowBlank="1" showInputMessage="1" showErrorMessage="1" sqref="C41" xr:uid="{00000000-0002-0000-0000-00001F000000}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9"/>
  <sheetViews>
    <sheetView topLeftCell="A43" workbookViewId="0">
      <selection activeCell="F47" sqref="F47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" t="s">
        <v>140</v>
      </c>
    </row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7.25" customHeight="1">
      <c r="A9" s="137" t="s">
        <v>141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79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02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02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02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22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07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39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79"/>
    </row>
    <row r="42" spans="1:17" ht="15" customHeight="1">
      <c r="A42" s="139" t="s">
        <v>6</v>
      </c>
      <c r="B42" s="140"/>
      <c r="C42" s="106">
        <f>COUNT(C13:C41)</f>
        <v>28</v>
      </c>
      <c r="D42" s="106">
        <f>COUNTIF(D13:D41,"x")</f>
        <v>0</v>
      </c>
      <c r="E42" s="106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35" priority="1" operator="lessThan">
      <formula>70</formula>
    </cfRule>
    <cfRule type="cellIs" dxfId="34" priority="2" operator="between">
      <formula>89</formula>
      <formula>70</formula>
    </cfRule>
    <cfRule type="cellIs" dxfId="33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 xr:uid="{00000000-0002-0000-0900-000000000000}">
      <formula1>$H$49</formula1>
    </dataValidation>
    <dataValidation type="list" allowBlank="1" showInputMessage="1" showErrorMessage="1" sqref="C14" xr:uid="{00000000-0002-0000-0900-000001000000}">
      <formula1>$I$49</formula1>
    </dataValidation>
    <dataValidation type="list" allowBlank="1" showInputMessage="1" showErrorMessage="1" sqref="C15" xr:uid="{00000000-0002-0000-0900-000002000000}">
      <formula1>$J$49</formula1>
    </dataValidation>
    <dataValidation type="list" allowBlank="1" showInputMessage="1" showErrorMessage="1" sqref="C16" xr:uid="{00000000-0002-0000-0900-000003000000}">
      <formula1>$K$49</formula1>
    </dataValidation>
    <dataValidation type="list" allowBlank="1" showInputMessage="1" showErrorMessage="1" sqref="C17" xr:uid="{00000000-0002-0000-0900-000004000000}">
      <formula1>$L$49</formula1>
    </dataValidation>
    <dataValidation type="list" allowBlank="1" showInputMessage="1" showErrorMessage="1" sqref="C18" xr:uid="{00000000-0002-0000-0900-000005000000}">
      <formula1>$M$49</formula1>
    </dataValidation>
    <dataValidation type="list" allowBlank="1" showInputMessage="1" showErrorMessage="1" sqref="C19" xr:uid="{00000000-0002-0000-0900-000006000000}">
      <formula1>$N$49</formula1>
    </dataValidation>
    <dataValidation type="list" allowBlank="1" showInputMessage="1" showErrorMessage="1" sqref="C20" xr:uid="{00000000-0002-0000-0900-000007000000}">
      <formula1>$O$49</formula1>
    </dataValidation>
    <dataValidation type="list" allowBlank="1" showInputMessage="1" showErrorMessage="1" sqref="C21" xr:uid="{00000000-0002-0000-0900-000008000000}">
      <formula1>$P$49</formula1>
    </dataValidation>
    <dataValidation type="list" allowBlank="1" showInputMessage="1" showErrorMessage="1" sqref="C22" xr:uid="{00000000-0002-0000-0900-000009000000}">
      <formula1>$Q$49</formula1>
    </dataValidation>
    <dataValidation type="list" allowBlank="1" showInputMessage="1" showErrorMessage="1" sqref="C23" xr:uid="{00000000-0002-0000-0900-00000A000000}">
      <formula1>$H$52</formula1>
    </dataValidation>
    <dataValidation type="list" allowBlank="1" showInputMessage="1" showErrorMessage="1" sqref="C24" xr:uid="{00000000-0002-0000-0900-00000B000000}">
      <formula1>$I$52</formula1>
    </dataValidation>
    <dataValidation type="list" allowBlank="1" showInputMessage="1" showErrorMessage="1" sqref="C25" xr:uid="{00000000-0002-0000-0900-00000C000000}">
      <formula1>$J$52</formula1>
    </dataValidation>
    <dataValidation type="list" allowBlank="1" showInputMessage="1" showErrorMessage="1" sqref="C26" xr:uid="{00000000-0002-0000-0900-00000D000000}">
      <formula1>$K$52</formula1>
    </dataValidation>
    <dataValidation type="list" allowBlank="1" showInputMessage="1" showErrorMessage="1" sqref="C27" xr:uid="{00000000-0002-0000-0900-00000E000000}">
      <formula1>$L$52</formula1>
    </dataValidation>
    <dataValidation type="list" allowBlank="1" showInputMessage="1" showErrorMessage="1" sqref="C28" xr:uid="{00000000-0002-0000-0900-00000F000000}">
      <formula1>$M$52</formula1>
    </dataValidation>
    <dataValidation type="list" allowBlank="1" showInputMessage="1" showErrorMessage="1" sqref="C29" xr:uid="{00000000-0002-0000-0900-000010000000}">
      <formula1>$N$52</formula1>
    </dataValidation>
    <dataValidation type="list" allowBlank="1" showInputMessage="1" showErrorMessage="1" sqref="C30" xr:uid="{00000000-0002-0000-0900-000011000000}">
      <formula1>$O$52</formula1>
    </dataValidation>
    <dataValidation type="list" allowBlank="1" showInputMessage="1" showErrorMessage="1" sqref="C31" xr:uid="{00000000-0002-0000-0900-000012000000}">
      <formula1>$P$52</formula1>
    </dataValidation>
    <dataValidation type="list" allowBlank="1" showInputMessage="1" showErrorMessage="1" sqref="C32" xr:uid="{00000000-0002-0000-0900-000013000000}">
      <formula1>$Q$52</formula1>
    </dataValidation>
    <dataValidation type="list" allowBlank="1" showInputMessage="1" showErrorMessage="1" sqref="C33" xr:uid="{00000000-0002-0000-0900-000014000000}">
      <formula1>$H$55</formula1>
    </dataValidation>
    <dataValidation type="list" allowBlank="1" showInputMessage="1" showErrorMessage="1" sqref="C34" xr:uid="{00000000-0002-0000-0900-000015000000}">
      <formula1>$I$55</formula1>
    </dataValidation>
    <dataValidation type="list" allowBlank="1" showInputMessage="1" showErrorMessage="1" sqref="C35" xr:uid="{00000000-0002-0000-0900-000016000000}">
      <formula1>$J$55</formula1>
    </dataValidation>
    <dataValidation type="list" allowBlank="1" showInputMessage="1" showErrorMessage="1" sqref="C36" xr:uid="{00000000-0002-0000-0900-000017000000}">
      <formula1>$K$55</formula1>
    </dataValidation>
    <dataValidation type="list" allowBlank="1" showInputMessage="1" showErrorMessage="1" sqref="C37" xr:uid="{00000000-0002-0000-0900-000018000000}">
      <formula1>$L$55</formula1>
    </dataValidation>
    <dataValidation type="list" allowBlank="1" showInputMessage="1" showErrorMessage="1" sqref="C38" xr:uid="{00000000-0002-0000-0900-000019000000}">
      <formula1>$M$55</formula1>
    </dataValidation>
    <dataValidation type="list" allowBlank="1" showInputMessage="1" showErrorMessage="1" sqref="C39" xr:uid="{00000000-0002-0000-0900-00001A000000}">
      <formula1>$N$55</formula1>
    </dataValidation>
    <dataValidation type="list" allowBlank="1" showInputMessage="1" showErrorMessage="1" sqref="C40" xr:uid="{00000000-0002-0000-0900-00001B000000}">
      <formula1>$O$55</formula1>
    </dataValidation>
    <dataValidation type="list" allowBlank="1" showInputMessage="1" showErrorMessage="1" sqref="C41" xr:uid="{00000000-0002-0000-0900-00001C000000}">
      <formula1>$P$55</formula1>
    </dataValidation>
    <dataValidation type="list" allowBlank="1" showInputMessage="1" showErrorMessage="1" sqref="C9" xr:uid="{00000000-0002-0000-0900-00001D000000}">
      <formula1>$H$59:$H$89</formula1>
    </dataValidation>
    <dataValidation type="list" allowBlank="1" showInputMessage="1" showErrorMessage="1" sqref="D9" xr:uid="{00000000-0002-0000-0900-00001E000000}">
      <formula1>$I$59:$I$70</formula1>
    </dataValidation>
    <dataValidation type="list" allowBlank="1" showInputMessage="1" showErrorMessage="1" sqref="E9" xr:uid="{00000000-0002-0000-0900-00001F000000}">
      <formula1>$J$59:$J$70</formula1>
    </dataValidation>
  </dataValidations>
  <pageMargins left="0.7" right="0.7" top="0.75" bottom="0.75" header="0.3" footer="0.3"/>
  <pageSetup orientation="portrait" horizontalDpi="0" verticalDpi="0" r:id="rId1"/>
  <ignoredErrors>
    <ignoredError sqref="D42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7:Q89"/>
  <sheetViews>
    <sheetView topLeftCell="A37" workbookViewId="0">
      <selection activeCell="F37" sqref="F37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24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83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/>
      <c r="D37" s="14" t="s">
        <v>149</v>
      </c>
      <c r="E37" s="9"/>
      <c r="F37" s="83" t="s">
        <v>157</v>
      </c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77">
        <f>COUNT(C13:C41)</f>
        <v>27</v>
      </c>
      <c r="D42" s="108">
        <f>COUNTIF(D13:D41,"x")</f>
        <v>1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98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2" priority="1" operator="lessThan">
      <formula>70</formula>
    </cfRule>
    <cfRule type="cellIs" dxfId="31" priority="2" operator="between">
      <formula>89</formula>
      <formula>70</formula>
    </cfRule>
    <cfRule type="cellIs" dxfId="3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A00-000000000000}">
      <formula1>$J$59:$J$70</formula1>
    </dataValidation>
    <dataValidation type="list" allowBlank="1" showInputMessage="1" showErrorMessage="1" sqref="D9" xr:uid="{00000000-0002-0000-0A00-000001000000}">
      <formula1>$I$59:$I$70</formula1>
    </dataValidation>
    <dataValidation type="list" allowBlank="1" showInputMessage="1" showErrorMessage="1" sqref="C9" xr:uid="{00000000-0002-0000-0A00-000002000000}">
      <formula1>$H$59:$H$89</formula1>
    </dataValidation>
    <dataValidation type="list" allowBlank="1" showInputMessage="1" showErrorMessage="1" sqref="C41" xr:uid="{00000000-0002-0000-0A00-000003000000}">
      <formula1>$P$55</formula1>
    </dataValidation>
    <dataValidation type="list" allowBlank="1" showInputMessage="1" showErrorMessage="1" sqref="C40" xr:uid="{00000000-0002-0000-0A00-000004000000}">
      <formula1>$O$55</formula1>
    </dataValidation>
    <dataValidation type="list" allowBlank="1" showInputMessage="1" showErrorMessage="1" sqref="C39" xr:uid="{00000000-0002-0000-0A00-000005000000}">
      <formula1>$N$55</formula1>
    </dataValidation>
    <dataValidation type="list" allowBlank="1" showInputMessage="1" showErrorMessage="1" sqref="C38" xr:uid="{00000000-0002-0000-0A00-000006000000}">
      <formula1>$M$55</formula1>
    </dataValidation>
    <dataValidation type="list" allowBlank="1" showInputMessage="1" showErrorMessage="1" sqref="C37" xr:uid="{00000000-0002-0000-0A00-000007000000}">
      <formula1>$L$55</formula1>
    </dataValidation>
    <dataValidation type="list" allowBlank="1" showInputMessage="1" showErrorMessage="1" sqref="C36" xr:uid="{00000000-0002-0000-0A00-000008000000}">
      <formula1>$K$55</formula1>
    </dataValidation>
    <dataValidation type="list" allowBlank="1" showInputMessage="1" showErrorMessage="1" sqref="C35" xr:uid="{00000000-0002-0000-0A00-000009000000}">
      <formula1>$J$55</formula1>
    </dataValidation>
    <dataValidation type="list" allowBlank="1" showInputMessage="1" showErrorMessage="1" sqref="C34" xr:uid="{00000000-0002-0000-0A00-00000A000000}">
      <formula1>$I$55</formula1>
    </dataValidation>
    <dataValidation type="list" allowBlank="1" showInputMessage="1" showErrorMessage="1" sqref="C33" xr:uid="{00000000-0002-0000-0A00-00000B000000}">
      <formula1>$H$55</formula1>
    </dataValidation>
    <dataValidation type="list" allowBlank="1" showInputMessage="1" showErrorMessage="1" sqref="C32" xr:uid="{00000000-0002-0000-0A00-00000C000000}">
      <formula1>$Q$52</formula1>
    </dataValidation>
    <dataValidation type="list" allowBlank="1" showInputMessage="1" showErrorMessage="1" sqref="C31" xr:uid="{00000000-0002-0000-0A00-00000D000000}">
      <formula1>$P$52</formula1>
    </dataValidation>
    <dataValidation type="list" allowBlank="1" showInputMessage="1" showErrorMessage="1" sqref="C30" xr:uid="{00000000-0002-0000-0A00-00000E000000}">
      <formula1>$O$52</formula1>
    </dataValidation>
    <dataValidation type="list" allowBlank="1" showInputMessage="1" showErrorMessage="1" sqref="C29" xr:uid="{00000000-0002-0000-0A00-00000F000000}">
      <formula1>$N$52</formula1>
    </dataValidation>
    <dataValidation type="list" allowBlank="1" showInputMessage="1" showErrorMessage="1" sqref="C28" xr:uid="{00000000-0002-0000-0A00-000010000000}">
      <formula1>$M$52</formula1>
    </dataValidation>
    <dataValidation type="list" allowBlank="1" showInputMessage="1" showErrorMessage="1" sqref="C27" xr:uid="{00000000-0002-0000-0A00-000011000000}">
      <formula1>$L$52</formula1>
    </dataValidation>
    <dataValidation type="list" allowBlank="1" showInputMessage="1" showErrorMessage="1" sqref="C26" xr:uid="{00000000-0002-0000-0A00-000012000000}">
      <formula1>$K$52</formula1>
    </dataValidation>
    <dataValidation type="list" allowBlank="1" showInputMessage="1" showErrorMessage="1" sqref="C25" xr:uid="{00000000-0002-0000-0A00-000013000000}">
      <formula1>$J$52</formula1>
    </dataValidation>
    <dataValidation type="list" allowBlank="1" showInputMessage="1" showErrorMessage="1" sqref="C24" xr:uid="{00000000-0002-0000-0A00-000014000000}">
      <formula1>$I$52</formula1>
    </dataValidation>
    <dataValidation type="list" allowBlank="1" showInputMessage="1" showErrorMessage="1" sqref="C23" xr:uid="{00000000-0002-0000-0A00-000015000000}">
      <formula1>$H$52</formula1>
    </dataValidation>
    <dataValidation type="list" allowBlank="1" showInputMessage="1" showErrorMessage="1" sqref="C22" xr:uid="{00000000-0002-0000-0A00-000016000000}">
      <formula1>$Q$49</formula1>
    </dataValidation>
    <dataValidation type="list" allowBlank="1" showInputMessage="1" showErrorMessage="1" sqref="C21" xr:uid="{00000000-0002-0000-0A00-000017000000}">
      <formula1>$P$49</formula1>
    </dataValidation>
    <dataValidation type="list" allowBlank="1" showInputMessage="1" showErrorMessage="1" sqref="C20" xr:uid="{00000000-0002-0000-0A00-000018000000}">
      <formula1>$O$49</formula1>
    </dataValidation>
    <dataValidation type="list" allowBlank="1" showInputMessage="1" showErrorMessage="1" sqref="C19" xr:uid="{00000000-0002-0000-0A00-000019000000}">
      <formula1>$N$49</formula1>
    </dataValidation>
    <dataValidation type="list" allowBlank="1" showInputMessage="1" showErrorMessage="1" sqref="C18" xr:uid="{00000000-0002-0000-0A00-00001A000000}">
      <formula1>$M$49</formula1>
    </dataValidation>
    <dataValidation type="list" allowBlank="1" showInputMessage="1" showErrorMessage="1" sqref="C17" xr:uid="{00000000-0002-0000-0A00-00001B000000}">
      <formula1>$L$49</formula1>
    </dataValidation>
    <dataValidation type="list" allowBlank="1" showInputMessage="1" showErrorMessage="1" sqref="C16" xr:uid="{00000000-0002-0000-0A00-00001C000000}">
      <formula1>$K$49</formula1>
    </dataValidation>
    <dataValidation type="list" allowBlank="1" showInputMessage="1" showErrorMessage="1" sqref="C15" xr:uid="{00000000-0002-0000-0A00-00001D000000}">
      <formula1>$J$49</formula1>
    </dataValidation>
    <dataValidation type="list" allowBlank="1" showInputMessage="1" showErrorMessage="1" sqref="C14" xr:uid="{00000000-0002-0000-0A00-00001E000000}">
      <formula1>$I$49</formula1>
    </dataValidation>
    <dataValidation type="list" allowBlank="1" showInputMessage="1" showErrorMessage="1" sqref="C13" xr:uid="{00000000-0002-0000-0A00-00001F000000}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Q89"/>
  <sheetViews>
    <sheetView topLeftCell="A10"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4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25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84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5" t="s">
        <v>144</v>
      </c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97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79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96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9" priority="1" operator="lessThan">
      <formula>70</formula>
    </cfRule>
    <cfRule type="cellIs" dxfId="28" priority="2" operator="between">
      <formula>89</formula>
      <formula>70</formula>
    </cfRule>
    <cfRule type="cellIs" dxfId="2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B00-000000000000}">
      <formula1>$J$59:$J$70</formula1>
    </dataValidation>
    <dataValidation type="list" allowBlank="1" showInputMessage="1" showErrorMessage="1" sqref="D9" xr:uid="{00000000-0002-0000-0B00-000001000000}">
      <formula1>$I$59:$I$70</formula1>
    </dataValidation>
    <dataValidation type="list" allowBlank="1" showInputMessage="1" showErrorMessage="1" sqref="C9" xr:uid="{00000000-0002-0000-0B00-000002000000}">
      <formula1>$H$59:$H$89</formula1>
    </dataValidation>
    <dataValidation type="list" allowBlank="1" showInputMessage="1" showErrorMessage="1" sqref="C41" xr:uid="{00000000-0002-0000-0B00-000003000000}">
      <formula1>$P$55</formula1>
    </dataValidation>
    <dataValidation type="list" allowBlank="1" showInputMessage="1" showErrorMessage="1" sqref="C40" xr:uid="{00000000-0002-0000-0B00-000004000000}">
      <formula1>$O$55</formula1>
    </dataValidation>
    <dataValidation type="list" allowBlank="1" showInputMessage="1" showErrorMessage="1" sqref="C39" xr:uid="{00000000-0002-0000-0B00-000005000000}">
      <formula1>$N$55</formula1>
    </dataValidation>
    <dataValidation type="list" allowBlank="1" showInputMessage="1" showErrorMessage="1" sqref="C38" xr:uid="{00000000-0002-0000-0B00-000006000000}">
      <formula1>$M$55</formula1>
    </dataValidation>
    <dataValidation type="list" allowBlank="1" showInputMessage="1" showErrorMessage="1" sqref="C37" xr:uid="{00000000-0002-0000-0B00-000007000000}">
      <formula1>$L$55</formula1>
    </dataValidation>
    <dataValidation type="list" allowBlank="1" showInputMessage="1" showErrorMessage="1" sqref="C36" xr:uid="{00000000-0002-0000-0B00-000008000000}">
      <formula1>$K$55</formula1>
    </dataValidation>
    <dataValidation type="list" allowBlank="1" showInputMessage="1" showErrorMessage="1" sqref="C35" xr:uid="{00000000-0002-0000-0B00-000009000000}">
      <formula1>$J$55</formula1>
    </dataValidation>
    <dataValidation type="list" allowBlank="1" showInputMessage="1" showErrorMessage="1" sqref="C34" xr:uid="{00000000-0002-0000-0B00-00000A000000}">
      <formula1>$I$55</formula1>
    </dataValidation>
    <dataValidation type="list" allowBlank="1" showInputMessage="1" showErrorMessage="1" sqref="C33" xr:uid="{00000000-0002-0000-0B00-00000B000000}">
      <formula1>$H$55</formula1>
    </dataValidation>
    <dataValidation type="list" allowBlank="1" showInputMessage="1" showErrorMessage="1" sqref="C32" xr:uid="{00000000-0002-0000-0B00-00000C000000}">
      <formula1>$Q$52</formula1>
    </dataValidation>
    <dataValidation type="list" allowBlank="1" showInputMessage="1" showErrorMessage="1" sqref="C31" xr:uid="{00000000-0002-0000-0B00-00000D000000}">
      <formula1>$P$52</formula1>
    </dataValidation>
    <dataValidation type="list" allowBlank="1" showInputMessage="1" showErrorMessage="1" sqref="C30" xr:uid="{00000000-0002-0000-0B00-00000E000000}">
      <formula1>$O$52</formula1>
    </dataValidation>
    <dataValidation type="list" allowBlank="1" showInputMessage="1" showErrorMessage="1" sqref="C29" xr:uid="{00000000-0002-0000-0B00-00000F000000}">
      <formula1>$N$52</formula1>
    </dataValidation>
    <dataValidation type="list" allowBlank="1" showInputMessage="1" showErrorMessage="1" sqref="C28" xr:uid="{00000000-0002-0000-0B00-000010000000}">
      <formula1>$M$52</formula1>
    </dataValidation>
    <dataValidation type="list" allowBlank="1" showInputMessage="1" showErrorMessage="1" sqref="C27" xr:uid="{00000000-0002-0000-0B00-000011000000}">
      <formula1>$L$52</formula1>
    </dataValidation>
    <dataValidation type="list" allowBlank="1" showInputMessage="1" showErrorMessage="1" sqref="C26" xr:uid="{00000000-0002-0000-0B00-000012000000}">
      <formula1>$K$52</formula1>
    </dataValidation>
    <dataValidation type="list" allowBlank="1" showInputMessage="1" showErrorMessage="1" sqref="C25" xr:uid="{00000000-0002-0000-0B00-000013000000}">
      <formula1>$J$52</formula1>
    </dataValidation>
    <dataValidation type="list" allowBlank="1" showInputMessage="1" showErrorMessage="1" sqref="C24" xr:uid="{00000000-0002-0000-0B00-000014000000}">
      <formula1>$I$52</formula1>
    </dataValidation>
    <dataValidation type="list" allowBlank="1" showInputMessage="1" showErrorMessage="1" sqref="C23" xr:uid="{00000000-0002-0000-0B00-000015000000}">
      <formula1>$H$52</formula1>
    </dataValidation>
    <dataValidation type="list" allowBlank="1" showInputMessage="1" showErrorMessage="1" sqref="C22" xr:uid="{00000000-0002-0000-0B00-000016000000}">
      <formula1>$Q$49</formula1>
    </dataValidation>
    <dataValidation type="list" allowBlank="1" showInputMessage="1" showErrorMessage="1" sqref="C21" xr:uid="{00000000-0002-0000-0B00-000017000000}">
      <formula1>$P$49</formula1>
    </dataValidation>
    <dataValidation type="list" allowBlank="1" showInputMessage="1" showErrorMessage="1" sqref="C20" xr:uid="{00000000-0002-0000-0B00-000018000000}">
      <formula1>$O$49</formula1>
    </dataValidation>
    <dataValidation type="list" allowBlank="1" showInputMessage="1" showErrorMessage="1" sqref="C19" xr:uid="{00000000-0002-0000-0B00-000019000000}">
      <formula1>$N$49</formula1>
    </dataValidation>
    <dataValidation type="list" allowBlank="1" showInputMessage="1" showErrorMessage="1" sqref="C18" xr:uid="{00000000-0002-0000-0B00-00001A000000}">
      <formula1>$M$49</formula1>
    </dataValidation>
    <dataValidation type="list" allowBlank="1" showInputMessage="1" showErrorMessage="1" sqref="C17" xr:uid="{00000000-0002-0000-0B00-00001B000000}">
      <formula1>$L$49</formula1>
    </dataValidation>
    <dataValidation type="list" allowBlank="1" showInputMessage="1" showErrorMessage="1" sqref="C16" xr:uid="{00000000-0002-0000-0B00-00001C000000}">
      <formula1>$K$49</formula1>
    </dataValidation>
    <dataValidation type="list" allowBlank="1" showInputMessage="1" showErrorMessage="1" sqref="C15" xr:uid="{00000000-0002-0000-0B00-00001D000000}">
      <formula1>$J$49</formula1>
    </dataValidation>
    <dataValidation type="list" allowBlank="1" showInputMessage="1" showErrorMessage="1" sqref="C14" xr:uid="{00000000-0002-0000-0B00-00001E000000}">
      <formula1>$I$49</formula1>
    </dataValidation>
    <dataValidation type="list" allowBlank="1" showInputMessage="1" showErrorMessage="1" sqref="C13" xr:uid="{00000000-0002-0000-0B00-00001F000000}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7:Q89"/>
  <sheetViews>
    <sheetView topLeftCell="A40"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26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6.25">
      <c r="A22" s="71">
        <f t="shared" si="0"/>
        <v>10</v>
      </c>
      <c r="B22" s="16" t="s">
        <v>96</v>
      </c>
      <c r="C22" s="14"/>
      <c r="D22" s="14" t="s">
        <v>143</v>
      </c>
      <c r="E22" s="9"/>
      <c r="F22" s="79" t="s">
        <v>147</v>
      </c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79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83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149</v>
      </c>
      <c r="E41" s="9"/>
      <c r="F41" s="83" t="s">
        <v>158</v>
      </c>
    </row>
    <row r="42" spans="1:17" ht="15" customHeight="1">
      <c r="A42" s="139" t="s">
        <v>6</v>
      </c>
      <c r="B42" s="140"/>
      <c r="C42" s="77">
        <f>COUNT(C13:C41)</f>
        <v>25</v>
      </c>
      <c r="D42" s="77">
        <f>COUNTIF(D13:D41,"X")</f>
        <v>3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SUM(C42)</f>
        <v>25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88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6" priority="1" operator="lessThan">
      <formula>70</formula>
    </cfRule>
    <cfRule type="cellIs" dxfId="25" priority="2" operator="between">
      <formula>89</formula>
      <formula>70</formula>
    </cfRule>
    <cfRule type="cellIs" dxfId="2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C00-000000000000}">
      <formula1>$J$59:$J$70</formula1>
    </dataValidation>
    <dataValidation type="list" allowBlank="1" showInputMessage="1" showErrorMessage="1" sqref="D9" xr:uid="{00000000-0002-0000-0C00-000001000000}">
      <formula1>$I$59:$I$70</formula1>
    </dataValidation>
    <dataValidation type="list" allowBlank="1" showInputMessage="1" showErrorMessage="1" sqref="C9" xr:uid="{00000000-0002-0000-0C00-000002000000}">
      <formula1>$H$59:$H$89</formula1>
    </dataValidation>
    <dataValidation type="list" allowBlank="1" showInputMessage="1" showErrorMessage="1" sqref="C41" xr:uid="{00000000-0002-0000-0C00-000003000000}">
      <formula1>$P$55</formula1>
    </dataValidation>
    <dataValidation type="list" allowBlank="1" showInputMessage="1" showErrorMessage="1" sqref="C40" xr:uid="{00000000-0002-0000-0C00-000004000000}">
      <formula1>$O$55</formula1>
    </dataValidation>
    <dataValidation type="list" allowBlank="1" showInputMessage="1" showErrorMessage="1" sqref="C39" xr:uid="{00000000-0002-0000-0C00-000005000000}">
      <formula1>$N$55</formula1>
    </dataValidation>
    <dataValidation type="list" allowBlank="1" showInputMessage="1" showErrorMessage="1" sqref="C38" xr:uid="{00000000-0002-0000-0C00-000006000000}">
      <formula1>$M$55</formula1>
    </dataValidation>
    <dataValidation type="list" allowBlank="1" showInputMessage="1" showErrorMessage="1" sqref="C37" xr:uid="{00000000-0002-0000-0C00-000007000000}">
      <formula1>$L$55</formula1>
    </dataValidation>
    <dataValidation type="list" allowBlank="1" showInputMessage="1" showErrorMessage="1" sqref="C36" xr:uid="{00000000-0002-0000-0C00-000008000000}">
      <formula1>$K$55</formula1>
    </dataValidation>
    <dataValidation type="list" allowBlank="1" showInputMessage="1" showErrorMessage="1" sqref="C35" xr:uid="{00000000-0002-0000-0C00-000009000000}">
      <formula1>$J$55</formula1>
    </dataValidation>
    <dataValidation type="list" allowBlank="1" showInputMessage="1" showErrorMessage="1" sqref="C34" xr:uid="{00000000-0002-0000-0C00-00000A000000}">
      <formula1>$I$55</formula1>
    </dataValidation>
    <dataValidation type="list" allowBlank="1" showInputMessage="1" showErrorMessage="1" sqref="C33" xr:uid="{00000000-0002-0000-0C00-00000B000000}">
      <formula1>$H$55</formula1>
    </dataValidation>
    <dataValidation type="list" allowBlank="1" showInputMessage="1" showErrorMessage="1" sqref="C32" xr:uid="{00000000-0002-0000-0C00-00000C000000}">
      <formula1>$Q$52</formula1>
    </dataValidation>
    <dataValidation type="list" allowBlank="1" showInputMessage="1" showErrorMessage="1" sqref="C31" xr:uid="{00000000-0002-0000-0C00-00000D000000}">
      <formula1>$P$52</formula1>
    </dataValidation>
    <dataValidation type="list" allowBlank="1" showInputMessage="1" showErrorMessage="1" sqref="C30" xr:uid="{00000000-0002-0000-0C00-00000E000000}">
      <formula1>$O$52</formula1>
    </dataValidation>
    <dataValidation type="list" allowBlank="1" showInputMessage="1" showErrorMessage="1" sqref="C29" xr:uid="{00000000-0002-0000-0C00-00000F000000}">
      <formula1>$N$52</formula1>
    </dataValidation>
    <dataValidation type="list" allowBlank="1" showInputMessage="1" showErrorMessage="1" sqref="C28" xr:uid="{00000000-0002-0000-0C00-000010000000}">
      <formula1>$M$52</formula1>
    </dataValidation>
    <dataValidation type="list" allowBlank="1" showInputMessage="1" showErrorMessage="1" sqref="C27" xr:uid="{00000000-0002-0000-0C00-000011000000}">
      <formula1>$L$52</formula1>
    </dataValidation>
    <dataValidation type="list" allowBlank="1" showInputMessage="1" showErrorMessage="1" sqref="C26" xr:uid="{00000000-0002-0000-0C00-000012000000}">
      <formula1>$K$52</formula1>
    </dataValidation>
    <dataValidation type="list" allowBlank="1" showInputMessage="1" showErrorMessage="1" sqref="C25" xr:uid="{00000000-0002-0000-0C00-000013000000}">
      <formula1>$J$52</formula1>
    </dataValidation>
    <dataValidation type="list" allowBlank="1" showInputMessage="1" showErrorMessage="1" sqref="C24" xr:uid="{00000000-0002-0000-0C00-000014000000}">
      <formula1>$I$52</formula1>
    </dataValidation>
    <dataValidation type="list" allowBlank="1" showInputMessage="1" showErrorMessage="1" sqref="C23" xr:uid="{00000000-0002-0000-0C00-000015000000}">
      <formula1>$H$52</formula1>
    </dataValidation>
    <dataValidation type="list" allowBlank="1" showInputMessage="1" showErrorMessage="1" sqref="C22" xr:uid="{00000000-0002-0000-0C00-000016000000}">
      <formula1>$Q$49</formula1>
    </dataValidation>
    <dataValidation type="list" allowBlank="1" showInputMessage="1" showErrorMessage="1" sqref="C21" xr:uid="{00000000-0002-0000-0C00-000017000000}">
      <formula1>$P$49</formula1>
    </dataValidation>
    <dataValidation type="list" allowBlank="1" showInputMessage="1" showErrorMessage="1" sqref="C20" xr:uid="{00000000-0002-0000-0C00-000018000000}">
      <formula1>$O$49</formula1>
    </dataValidation>
    <dataValidation type="list" allowBlank="1" showInputMessage="1" showErrorMessage="1" sqref="C19" xr:uid="{00000000-0002-0000-0C00-000019000000}">
      <formula1>$N$49</formula1>
    </dataValidation>
    <dataValidation type="list" allowBlank="1" showInputMessage="1" showErrorMessage="1" sqref="C18" xr:uid="{00000000-0002-0000-0C00-00001A000000}">
      <formula1>$M$49</formula1>
    </dataValidation>
    <dataValidation type="list" allowBlank="1" showInputMessage="1" showErrorMessage="1" sqref="C17" xr:uid="{00000000-0002-0000-0C00-00001B000000}">
      <formula1>$L$49</formula1>
    </dataValidation>
    <dataValidation type="list" allowBlank="1" showInputMessage="1" showErrorMessage="1" sqref="C16" xr:uid="{00000000-0002-0000-0C00-00001C000000}">
      <formula1>$K$49</formula1>
    </dataValidation>
    <dataValidation type="list" allowBlank="1" showInputMessage="1" showErrorMessage="1" sqref="C15" xr:uid="{00000000-0002-0000-0C00-00001D000000}">
      <formula1>$J$49</formula1>
    </dataValidation>
    <dataValidation type="list" allowBlank="1" showInputMessage="1" showErrorMessage="1" sqref="C14" xr:uid="{00000000-0002-0000-0C00-00001E000000}">
      <formula1>$I$49</formula1>
    </dataValidation>
    <dataValidation type="list" allowBlank="1" showInputMessage="1" showErrorMessage="1" sqref="C13" xr:uid="{00000000-0002-0000-0C00-00001F000000}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7:Q89"/>
  <sheetViews>
    <sheetView topLeftCell="A40" workbookViewId="0">
      <selection activeCell="F24" sqref="F24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5.75" customHeight="1">
      <c r="A9" s="137" t="s">
        <v>130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79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97"/>
    </row>
    <row r="25" spans="1:6" ht="25.5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6.25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13" t="s">
        <v>103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10" t="s">
        <v>105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10" t="s">
        <v>107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40.5" customHeight="1">
      <c r="A36" s="71">
        <f t="shared" si="0"/>
        <v>24</v>
      </c>
      <c r="B36" s="17" t="s">
        <v>108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13" t="s">
        <v>109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18" t="s">
        <v>111</v>
      </c>
      <c r="C40" s="14"/>
      <c r="D40" s="14"/>
      <c r="E40" s="9">
        <v>3</v>
      </c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 ht="15" customHeight="1">
      <c r="A42" s="139" t="s">
        <v>6</v>
      </c>
      <c r="B42" s="140"/>
      <c r="C42" s="106">
        <f>COUNT(C13:C41)</f>
        <v>11</v>
      </c>
      <c r="D42" s="106">
        <f>COUNTIF(D13:D41,"X")</f>
        <v>1</v>
      </c>
      <c r="E42" s="106">
        <f>COUNT(E13:E41)</f>
        <v>17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SUM(C42)</f>
        <v>11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96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3" priority="1" operator="lessThan">
      <formula>70</formula>
    </cfRule>
    <cfRule type="cellIs" dxfId="22" priority="2" operator="between">
      <formula>89</formula>
      <formula>70</formula>
    </cfRule>
    <cfRule type="cellIs" dxfId="2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 xr:uid="{00000000-0002-0000-0D00-000000000000}">
      <formula1>$H$49</formula1>
    </dataValidation>
    <dataValidation type="list" allowBlank="1" showInputMessage="1" showErrorMessage="1" sqref="C14" xr:uid="{00000000-0002-0000-0D00-000001000000}">
      <formula1>$I$49</formula1>
    </dataValidation>
    <dataValidation type="list" allowBlank="1" showInputMessage="1" showErrorMessage="1" sqref="C15" xr:uid="{00000000-0002-0000-0D00-000002000000}">
      <formula1>$J$49</formula1>
    </dataValidation>
    <dataValidation type="list" allowBlank="1" showInputMessage="1" showErrorMessage="1" sqref="C16" xr:uid="{00000000-0002-0000-0D00-000003000000}">
      <formula1>$K$49</formula1>
    </dataValidation>
    <dataValidation type="list" allowBlank="1" showInputMessage="1" showErrorMessage="1" sqref="C17" xr:uid="{00000000-0002-0000-0D00-000004000000}">
      <formula1>$L$49</formula1>
    </dataValidation>
    <dataValidation type="list" allowBlank="1" showInputMessage="1" showErrorMessage="1" sqref="C18" xr:uid="{00000000-0002-0000-0D00-000005000000}">
      <formula1>$M$49</formula1>
    </dataValidation>
    <dataValidation type="list" allowBlank="1" showInputMessage="1" showErrorMessage="1" sqref="C19" xr:uid="{00000000-0002-0000-0D00-000006000000}">
      <formula1>$N$49</formula1>
    </dataValidation>
    <dataValidation type="list" allowBlank="1" showInputMessage="1" showErrorMessage="1" sqref="C20" xr:uid="{00000000-0002-0000-0D00-000007000000}">
      <formula1>$O$49</formula1>
    </dataValidation>
    <dataValidation type="list" allowBlank="1" showInputMessage="1" showErrorMessage="1" sqref="C21" xr:uid="{00000000-0002-0000-0D00-000008000000}">
      <formula1>$P$49</formula1>
    </dataValidation>
    <dataValidation type="list" allowBlank="1" showInputMessage="1" showErrorMessage="1" sqref="C22" xr:uid="{00000000-0002-0000-0D00-000009000000}">
      <formula1>$Q$49</formula1>
    </dataValidation>
    <dataValidation type="list" allowBlank="1" showInputMessage="1" showErrorMessage="1" sqref="C23" xr:uid="{00000000-0002-0000-0D00-00000A000000}">
      <formula1>$H$52</formula1>
    </dataValidation>
    <dataValidation type="list" allowBlank="1" showInputMessage="1" showErrorMessage="1" sqref="C24" xr:uid="{00000000-0002-0000-0D00-00000B000000}">
      <formula1>$I$52</formula1>
    </dataValidation>
    <dataValidation type="list" allowBlank="1" showInputMessage="1" showErrorMessage="1" sqref="C25" xr:uid="{00000000-0002-0000-0D00-00000C000000}">
      <formula1>$J$52</formula1>
    </dataValidation>
    <dataValidation type="list" allowBlank="1" showInputMessage="1" showErrorMessage="1" sqref="C26" xr:uid="{00000000-0002-0000-0D00-00000D000000}">
      <formula1>$K$52</formula1>
    </dataValidation>
    <dataValidation type="list" allowBlank="1" showInputMessage="1" showErrorMessage="1" sqref="C27" xr:uid="{00000000-0002-0000-0D00-00000E000000}">
      <formula1>$L$52</formula1>
    </dataValidation>
    <dataValidation type="list" allowBlank="1" showInputMessage="1" showErrorMessage="1" sqref="C28" xr:uid="{00000000-0002-0000-0D00-00000F000000}">
      <formula1>$M$52</formula1>
    </dataValidation>
    <dataValidation type="list" allowBlank="1" showInputMessage="1" showErrorMessage="1" sqref="C29" xr:uid="{00000000-0002-0000-0D00-000010000000}">
      <formula1>$N$52</formula1>
    </dataValidation>
    <dataValidation type="list" allowBlank="1" showInputMessage="1" showErrorMessage="1" sqref="C30" xr:uid="{00000000-0002-0000-0D00-000011000000}">
      <formula1>$O$52</formula1>
    </dataValidation>
    <dataValidation type="list" allowBlank="1" showInputMessage="1" showErrorMessage="1" sqref="C31" xr:uid="{00000000-0002-0000-0D00-000012000000}">
      <formula1>$P$52</formula1>
    </dataValidation>
    <dataValidation type="list" allowBlank="1" showInputMessage="1" showErrorMessage="1" sqref="C32" xr:uid="{00000000-0002-0000-0D00-000013000000}">
      <formula1>$Q$52</formula1>
    </dataValidation>
    <dataValidation type="list" allowBlank="1" showInputMessage="1" showErrorMessage="1" sqref="C33" xr:uid="{00000000-0002-0000-0D00-000014000000}">
      <formula1>$H$55</formula1>
    </dataValidation>
    <dataValidation type="list" allowBlank="1" showInputMessage="1" showErrorMessage="1" sqref="C34" xr:uid="{00000000-0002-0000-0D00-000015000000}">
      <formula1>$I$55</formula1>
    </dataValidation>
    <dataValidation type="list" allowBlank="1" showInputMessage="1" showErrorMessage="1" sqref="C35" xr:uid="{00000000-0002-0000-0D00-000016000000}">
      <formula1>$J$55</formula1>
    </dataValidation>
    <dataValidation type="list" allowBlank="1" showInputMessage="1" showErrorMessage="1" sqref="C36" xr:uid="{00000000-0002-0000-0D00-000017000000}">
      <formula1>$K$55</formula1>
    </dataValidation>
    <dataValidation type="list" allowBlank="1" showInputMessage="1" showErrorMessage="1" sqref="C37" xr:uid="{00000000-0002-0000-0D00-000018000000}">
      <formula1>$L$55</formula1>
    </dataValidation>
    <dataValidation type="list" allowBlank="1" showInputMessage="1" showErrorMessage="1" sqref="C38" xr:uid="{00000000-0002-0000-0D00-000019000000}">
      <formula1>$M$55</formula1>
    </dataValidation>
    <dataValidation type="list" allowBlank="1" showInputMessage="1" showErrorMessage="1" sqref="C39" xr:uid="{00000000-0002-0000-0D00-00001A000000}">
      <formula1>$N$55</formula1>
    </dataValidation>
    <dataValidation type="list" allowBlank="1" showInputMessage="1" showErrorMessage="1" sqref="C40" xr:uid="{00000000-0002-0000-0D00-00001B000000}">
      <formula1>$O$55</formula1>
    </dataValidation>
    <dataValidation type="list" allowBlank="1" showInputMessage="1" showErrorMessage="1" sqref="C41" xr:uid="{00000000-0002-0000-0D00-00001C000000}">
      <formula1>$P$55</formula1>
    </dataValidation>
    <dataValidation type="list" allowBlank="1" showInputMessage="1" showErrorMessage="1" sqref="C9" xr:uid="{00000000-0002-0000-0D00-00001D000000}">
      <formula1>$H$59:$H$89</formula1>
    </dataValidation>
    <dataValidation type="list" allowBlank="1" showInputMessage="1" showErrorMessage="1" sqref="D9" xr:uid="{00000000-0002-0000-0D00-00001E000000}">
      <formula1>$I$59:$I$70</formula1>
    </dataValidation>
    <dataValidation type="list" allowBlank="1" showInputMessage="1" showErrorMessage="1" sqref="E9" xr:uid="{00000000-0002-0000-0D00-00001F000000}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7:Q89"/>
  <sheetViews>
    <sheetView topLeftCell="A40" zoomScale="80" zoomScaleNormal="80" workbookViewId="0">
      <selection activeCell="F17" sqref="F17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.855468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27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/>
      <c r="D17" s="14" t="s">
        <v>149</v>
      </c>
      <c r="E17" s="9"/>
      <c r="F17" s="15" t="s">
        <v>159</v>
      </c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25.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83"/>
    </row>
    <row r="22" spans="1:6" ht="25.5" customHeight="1">
      <c r="A22" s="71">
        <f t="shared" si="0"/>
        <v>10</v>
      </c>
      <c r="B22" s="16" t="s">
        <v>96</v>
      </c>
      <c r="C22" s="14">
        <v>4</v>
      </c>
      <c r="D22" s="14"/>
      <c r="E22" s="9"/>
      <c r="F22" s="113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97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0" priority="1" operator="lessThan">
      <formula>70</formula>
    </cfRule>
    <cfRule type="cellIs" dxfId="19" priority="2" operator="between">
      <formula>89</formula>
      <formula>70</formula>
    </cfRule>
    <cfRule type="cellIs" dxfId="1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E00-000000000000}">
      <formula1>$J$59:$J$70</formula1>
    </dataValidation>
    <dataValidation type="list" allowBlank="1" showInputMessage="1" showErrorMessage="1" sqref="D9" xr:uid="{00000000-0002-0000-0E00-000001000000}">
      <formula1>$I$59:$I$70</formula1>
    </dataValidation>
    <dataValidation type="list" allowBlank="1" showInputMessage="1" showErrorMessage="1" sqref="C9" xr:uid="{00000000-0002-0000-0E00-000002000000}">
      <formula1>$H$59:$H$89</formula1>
    </dataValidation>
    <dataValidation type="list" allowBlank="1" showInputMessage="1" showErrorMessage="1" sqref="C41" xr:uid="{00000000-0002-0000-0E00-000003000000}">
      <formula1>$P$55</formula1>
    </dataValidation>
    <dataValidation type="list" allowBlank="1" showInputMessage="1" showErrorMessage="1" sqref="C40" xr:uid="{00000000-0002-0000-0E00-000004000000}">
      <formula1>$O$55</formula1>
    </dataValidation>
    <dataValidation type="list" allowBlank="1" showInputMessage="1" showErrorMessage="1" sqref="C39" xr:uid="{00000000-0002-0000-0E00-000005000000}">
      <formula1>$N$55</formula1>
    </dataValidation>
    <dataValidation type="list" allowBlank="1" showInputMessage="1" showErrorMessage="1" sqref="C38" xr:uid="{00000000-0002-0000-0E00-000006000000}">
      <formula1>$M$55</formula1>
    </dataValidation>
    <dataValidation type="list" allowBlank="1" showInputMessage="1" showErrorMessage="1" sqref="C37" xr:uid="{00000000-0002-0000-0E00-000007000000}">
      <formula1>$L$55</formula1>
    </dataValidation>
    <dataValidation type="list" allowBlank="1" showInputMessage="1" showErrorMessage="1" sqref="C36" xr:uid="{00000000-0002-0000-0E00-000008000000}">
      <formula1>$K$55</formula1>
    </dataValidation>
    <dataValidation type="list" allowBlank="1" showInputMessage="1" showErrorMessage="1" sqref="C35" xr:uid="{00000000-0002-0000-0E00-000009000000}">
      <formula1>$J$55</formula1>
    </dataValidation>
    <dataValidation type="list" allowBlank="1" showInputMessage="1" showErrorMessage="1" sqref="C34" xr:uid="{00000000-0002-0000-0E00-00000A000000}">
      <formula1>$I$55</formula1>
    </dataValidation>
    <dataValidation type="list" allowBlank="1" showInputMessage="1" showErrorMessage="1" sqref="C33" xr:uid="{00000000-0002-0000-0E00-00000B000000}">
      <formula1>$H$55</formula1>
    </dataValidation>
    <dataValidation type="list" allowBlank="1" showInputMessage="1" showErrorMessage="1" sqref="C32" xr:uid="{00000000-0002-0000-0E00-00000C000000}">
      <formula1>$Q$52</formula1>
    </dataValidation>
    <dataValidation type="list" allowBlank="1" showInputMessage="1" showErrorMessage="1" sqref="C31" xr:uid="{00000000-0002-0000-0E00-00000D000000}">
      <formula1>$P$52</formula1>
    </dataValidation>
    <dataValidation type="list" allowBlank="1" showInputMessage="1" showErrorMessage="1" sqref="C30" xr:uid="{00000000-0002-0000-0E00-00000E000000}">
      <formula1>$O$52</formula1>
    </dataValidation>
    <dataValidation type="list" allowBlank="1" showInputMessage="1" showErrorMessage="1" sqref="C29" xr:uid="{00000000-0002-0000-0E00-00000F000000}">
      <formula1>$N$52</formula1>
    </dataValidation>
    <dataValidation type="list" allowBlank="1" showInputMessage="1" showErrorMessage="1" sqref="C28" xr:uid="{00000000-0002-0000-0E00-000010000000}">
      <formula1>$M$52</formula1>
    </dataValidation>
    <dataValidation type="list" allowBlank="1" showInputMessage="1" showErrorMessage="1" sqref="C27" xr:uid="{00000000-0002-0000-0E00-000011000000}">
      <formula1>$L$52</formula1>
    </dataValidation>
    <dataValidation type="list" allowBlank="1" showInputMessage="1" showErrorMessage="1" sqref="C26" xr:uid="{00000000-0002-0000-0E00-000012000000}">
      <formula1>$K$52</formula1>
    </dataValidation>
    <dataValidation type="list" allowBlank="1" showInputMessage="1" showErrorMessage="1" sqref="C25" xr:uid="{00000000-0002-0000-0E00-000013000000}">
      <formula1>$J$52</formula1>
    </dataValidation>
    <dataValidation type="list" allowBlank="1" showInputMessage="1" showErrorMessage="1" sqref="C24" xr:uid="{00000000-0002-0000-0E00-000014000000}">
      <formula1>$I$52</formula1>
    </dataValidation>
    <dataValidation type="list" allowBlank="1" showInputMessage="1" showErrorMessage="1" sqref="C23" xr:uid="{00000000-0002-0000-0E00-000015000000}">
      <formula1>$H$52</formula1>
    </dataValidation>
    <dataValidation type="list" allowBlank="1" showInputMessage="1" showErrorMessage="1" sqref="C22" xr:uid="{00000000-0002-0000-0E00-000016000000}">
      <formula1>$Q$49</formula1>
    </dataValidation>
    <dataValidation type="list" allowBlank="1" showInputMessage="1" showErrorMessage="1" sqref="C21" xr:uid="{00000000-0002-0000-0E00-000017000000}">
      <formula1>$P$49</formula1>
    </dataValidation>
    <dataValidation type="list" allowBlank="1" showInputMessage="1" showErrorMessage="1" sqref="C20" xr:uid="{00000000-0002-0000-0E00-000018000000}">
      <formula1>$O$49</formula1>
    </dataValidation>
    <dataValidation type="list" allowBlank="1" showInputMessage="1" showErrorMessage="1" sqref="C19" xr:uid="{00000000-0002-0000-0E00-000019000000}">
      <formula1>$N$49</formula1>
    </dataValidation>
    <dataValidation type="list" allowBlank="1" showInputMessage="1" showErrorMessage="1" sqref="C18" xr:uid="{00000000-0002-0000-0E00-00001A000000}">
      <formula1>$M$49</formula1>
    </dataValidation>
    <dataValidation type="list" allowBlank="1" showInputMessage="1" showErrorMessage="1" sqref="C17" xr:uid="{00000000-0002-0000-0E00-00001B000000}">
      <formula1>$L$49</formula1>
    </dataValidation>
    <dataValidation type="list" allowBlank="1" showInputMessage="1" showErrorMessage="1" sqref="C16" xr:uid="{00000000-0002-0000-0E00-00001C000000}">
      <formula1>$K$49</formula1>
    </dataValidation>
    <dataValidation type="list" allowBlank="1" showInputMessage="1" showErrorMessage="1" sqref="C15" xr:uid="{00000000-0002-0000-0E00-00001D000000}">
      <formula1>$J$49</formula1>
    </dataValidation>
    <dataValidation type="list" allowBlank="1" showInputMessage="1" showErrorMessage="1" sqref="C14" xr:uid="{00000000-0002-0000-0E00-00001E000000}">
      <formula1>$I$49</formula1>
    </dataValidation>
    <dataValidation type="list" allowBlank="1" showInputMessage="1" showErrorMessage="1" sqref="C13" xr:uid="{00000000-0002-0000-0E00-00001F000000}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7:Q89"/>
  <sheetViews>
    <sheetView topLeftCell="A40"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5" t="s">
        <v>87</v>
      </c>
      <c r="B7" s="135"/>
      <c r="C7" s="135"/>
      <c r="D7" s="135"/>
      <c r="E7" s="135"/>
      <c r="F7" s="135"/>
    </row>
    <row r="8" spans="1:6" ht="15.75">
      <c r="A8" s="2"/>
      <c r="B8" s="76"/>
      <c r="C8" s="136" t="s">
        <v>32</v>
      </c>
      <c r="D8" s="136"/>
      <c r="E8" s="136"/>
      <c r="F8" s="76"/>
    </row>
    <row r="9" spans="1:6" ht="15.75">
      <c r="A9" s="137" t="s">
        <v>28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7" customHeight="1">
      <c r="A14" s="71">
        <f>A13+1</f>
        <v>2</v>
      </c>
      <c r="B14" s="10" t="s">
        <v>89</v>
      </c>
      <c r="C14" s="14">
        <v>2</v>
      </c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97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5.5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5.5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5.5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38.25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5.5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>
      <c r="A42" s="139" t="s">
        <v>6</v>
      </c>
      <c r="B42" s="140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18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7" priority="1" operator="lessThan">
      <formula>70</formula>
    </cfRule>
    <cfRule type="cellIs" dxfId="16" priority="2" operator="between">
      <formula>89</formula>
      <formula>70</formula>
    </cfRule>
    <cfRule type="cellIs" dxfId="1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1">
    <dataValidation type="list" allowBlank="1" showInputMessage="1" showErrorMessage="1" sqref="E9" xr:uid="{00000000-0002-0000-0F00-000000000000}">
      <formula1>$J$59:$J$70</formula1>
    </dataValidation>
    <dataValidation type="list" allowBlank="1" showInputMessage="1" showErrorMessage="1" sqref="D9" xr:uid="{00000000-0002-0000-0F00-000001000000}">
      <formula1>$I$59:$I$70</formula1>
    </dataValidation>
    <dataValidation type="list" allowBlank="1" showInputMessage="1" showErrorMessage="1" sqref="C9" xr:uid="{00000000-0002-0000-0F00-000002000000}">
      <formula1>$H$59:$H$89</formula1>
    </dataValidation>
    <dataValidation type="list" allowBlank="1" showInputMessage="1" showErrorMessage="1" sqref="C41" xr:uid="{00000000-0002-0000-0F00-000003000000}">
      <formula1>$P$55</formula1>
    </dataValidation>
    <dataValidation type="list" allowBlank="1" showInputMessage="1" showErrorMessage="1" sqref="C40" xr:uid="{00000000-0002-0000-0F00-000004000000}">
      <formula1>$O$55</formula1>
    </dataValidation>
    <dataValidation type="list" allowBlank="1" showInputMessage="1" showErrorMessage="1" sqref="C39" xr:uid="{00000000-0002-0000-0F00-000005000000}">
      <formula1>$N$55</formula1>
    </dataValidation>
    <dataValidation type="list" allowBlank="1" showInputMessage="1" showErrorMessage="1" sqref="C38" xr:uid="{00000000-0002-0000-0F00-000006000000}">
      <formula1>$M$55</formula1>
    </dataValidation>
    <dataValidation type="list" allowBlank="1" showInputMessage="1" showErrorMessage="1" sqref="C37" xr:uid="{00000000-0002-0000-0F00-000007000000}">
      <formula1>$L$55</formula1>
    </dataValidation>
    <dataValidation type="list" allowBlank="1" showInputMessage="1" showErrorMessage="1" sqref="C36" xr:uid="{00000000-0002-0000-0F00-000008000000}">
      <formula1>$K$55</formula1>
    </dataValidation>
    <dataValidation type="list" allowBlank="1" showInputMessage="1" showErrorMessage="1" sqref="C35" xr:uid="{00000000-0002-0000-0F00-000009000000}">
      <formula1>$J$55</formula1>
    </dataValidation>
    <dataValidation type="list" allowBlank="1" showInputMessage="1" showErrorMessage="1" sqref="C34" xr:uid="{00000000-0002-0000-0F00-00000A000000}">
      <formula1>$I$55</formula1>
    </dataValidation>
    <dataValidation type="list" allowBlank="1" showInputMessage="1" showErrorMessage="1" sqref="C33" xr:uid="{00000000-0002-0000-0F00-00000B000000}">
      <formula1>$H$55</formula1>
    </dataValidation>
    <dataValidation type="list" allowBlank="1" showInputMessage="1" showErrorMessage="1" sqref="C32" xr:uid="{00000000-0002-0000-0F00-00000C000000}">
      <formula1>$Q$52</formula1>
    </dataValidation>
    <dataValidation type="list" allowBlank="1" showInputMessage="1" showErrorMessage="1" sqref="C31" xr:uid="{00000000-0002-0000-0F00-00000D000000}">
      <formula1>$P$52</formula1>
    </dataValidation>
    <dataValidation type="list" allowBlank="1" showInputMessage="1" showErrorMessage="1" sqref="C30" xr:uid="{00000000-0002-0000-0F00-00000E000000}">
      <formula1>$O$52</formula1>
    </dataValidation>
    <dataValidation type="list" allowBlank="1" showInputMessage="1" showErrorMessage="1" sqref="C29" xr:uid="{00000000-0002-0000-0F00-00000F000000}">
      <formula1>$N$52</formula1>
    </dataValidation>
    <dataValidation type="list" allowBlank="1" showInputMessage="1" showErrorMessage="1" sqref="C28" xr:uid="{00000000-0002-0000-0F00-000010000000}">
      <formula1>$M$52</formula1>
    </dataValidation>
    <dataValidation type="list" allowBlank="1" showInputMessage="1" showErrorMessage="1" sqref="C27" xr:uid="{00000000-0002-0000-0F00-000011000000}">
      <formula1>$L$52</formula1>
    </dataValidation>
    <dataValidation type="list" allowBlank="1" showInputMessage="1" showErrorMessage="1" sqref="C26" xr:uid="{00000000-0002-0000-0F00-000012000000}">
      <formula1>$K$52</formula1>
    </dataValidation>
    <dataValidation type="list" allowBlank="1" showInputMessage="1" showErrorMessage="1" sqref="C25" xr:uid="{00000000-0002-0000-0F00-000013000000}">
      <formula1>$J$52</formula1>
    </dataValidation>
    <dataValidation type="list" allowBlank="1" showInputMessage="1" showErrorMessage="1" sqref="C24" xr:uid="{00000000-0002-0000-0F00-000014000000}">
      <formula1>$I$52</formula1>
    </dataValidation>
    <dataValidation type="list" allowBlank="1" showInputMessage="1" showErrorMessage="1" sqref="C23" xr:uid="{00000000-0002-0000-0F00-000015000000}">
      <formula1>$H$52</formula1>
    </dataValidation>
    <dataValidation type="list" allowBlank="1" showInputMessage="1" showErrorMessage="1" sqref="C22" xr:uid="{00000000-0002-0000-0F00-000016000000}">
      <formula1>$Q$49</formula1>
    </dataValidation>
    <dataValidation type="list" allowBlank="1" showInputMessage="1" showErrorMessage="1" sqref="C21" xr:uid="{00000000-0002-0000-0F00-000017000000}">
      <formula1>$P$49</formula1>
    </dataValidation>
    <dataValidation type="list" allowBlank="1" showInputMessage="1" showErrorMessage="1" sqref="C20" xr:uid="{00000000-0002-0000-0F00-000018000000}">
      <formula1>$O$49</formula1>
    </dataValidation>
    <dataValidation type="list" allowBlank="1" showInputMessage="1" showErrorMessage="1" sqref="C19" xr:uid="{00000000-0002-0000-0F00-000019000000}">
      <formula1>$N$49</formula1>
    </dataValidation>
    <dataValidation type="list" allowBlank="1" showInputMessage="1" showErrorMessage="1" sqref="C18" xr:uid="{00000000-0002-0000-0F00-00001A000000}">
      <formula1>$M$49</formula1>
    </dataValidation>
    <dataValidation type="list" allowBlank="1" showInputMessage="1" showErrorMessage="1" sqref="C17" xr:uid="{00000000-0002-0000-0F00-00001B000000}">
      <formula1>$L$49</formula1>
    </dataValidation>
    <dataValidation type="list" allowBlank="1" showInputMessage="1" showErrorMessage="1" sqref="C16" xr:uid="{00000000-0002-0000-0F00-00001C000000}">
      <formula1>$K$49</formula1>
    </dataValidation>
    <dataValidation type="list" allowBlank="1" showInputMessage="1" showErrorMessage="1" sqref="C14:C15" xr:uid="{00000000-0002-0000-0F00-00001D000000}">
      <formula1>$J$49</formula1>
    </dataValidation>
    <dataValidation type="list" allowBlank="1" showInputMessage="1" showErrorMessage="1" sqref="C13" xr:uid="{00000000-0002-0000-0F00-00001E000000}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7:Q89"/>
  <sheetViews>
    <sheetView topLeftCell="A40" workbookViewId="0">
      <selection activeCell="B37" sqref="B37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9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32.25" customHeight="1">
      <c r="A9" s="153" t="s">
        <v>125</v>
      </c>
      <c r="B9" s="153"/>
      <c r="C9" s="100" t="s">
        <v>52</v>
      </c>
      <c r="D9" s="101" t="s">
        <v>74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54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0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9.25" customHeight="1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97"/>
    </row>
    <row r="42" spans="1:17" ht="15" customHeight="1">
      <c r="A42" s="139" t="s">
        <v>6</v>
      </c>
      <c r="B42" s="140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4" priority="1" operator="lessThan">
      <formula>70</formula>
    </cfRule>
    <cfRule type="cellIs" dxfId="13" priority="2" operator="between">
      <formula>89</formula>
      <formula>70</formula>
    </cfRule>
    <cfRule type="cellIs" dxfId="1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 xr:uid="{00000000-0002-0000-1000-000000000000}">
      <formula1>$H$49</formula1>
    </dataValidation>
    <dataValidation type="list" allowBlank="1" showInputMessage="1" showErrorMessage="1" sqref="C14" xr:uid="{00000000-0002-0000-1000-000001000000}">
      <formula1>$I$49</formula1>
    </dataValidation>
    <dataValidation type="list" allowBlank="1" showInputMessage="1" showErrorMessage="1" sqref="C15" xr:uid="{00000000-0002-0000-1000-000002000000}">
      <formula1>$J$49</formula1>
    </dataValidation>
    <dataValidation type="list" allowBlank="1" showInputMessage="1" showErrorMessage="1" sqref="C16" xr:uid="{00000000-0002-0000-1000-000003000000}">
      <formula1>$K$49</formula1>
    </dataValidation>
    <dataValidation type="list" allowBlank="1" showInputMessage="1" showErrorMessage="1" sqref="C17" xr:uid="{00000000-0002-0000-1000-000004000000}">
      <formula1>$L$49</formula1>
    </dataValidation>
    <dataValidation type="list" allowBlank="1" showInputMessage="1" showErrorMessage="1" sqref="C18" xr:uid="{00000000-0002-0000-1000-000005000000}">
      <formula1>$M$49</formula1>
    </dataValidation>
    <dataValidation type="list" allowBlank="1" showInputMessage="1" showErrorMessage="1" sqref="C19" xr:uid="{00000000-0002-0000-1000-000006000000}">
      <formula1>$N$49</formula1>
    </dataValidation>
    <dataValidation type="list" allowBlank="1" showInputMessage="1" showErrorMessage="1" sqref="C20" xr:uid="{00000000-0002-0000-1000-000007000000}">
      <formula1>$O$49</formula1>
    </dataValidation>
    <dataValidation type="list" allowBlank="1" showInputMessage="1" showErrorMessage="1" sqref="C21" xr:uid="{00000000-0002-0000-1000-000008000000}">
      <formula1>$P$49</formula1>
    </dataValidation>
    <dataValidation type="list" allowBlank="1" showInputMessage="1" showErrorMessage="1" sqref="C22" xr:uid="{00000000-0002-0000-1000-000009000000}">
      <formula1>$Q$49</formula1>
    </dataValidation>
    <dataValidation type="list" allowBlank="1" showInputMessage="1" showErrorMessage="1" sqref="C23" xr:uid="{00000000-0002-0000-1000-00000A000000}">
      <formula1>$H$52</formula1>
    </dataValidation>
    <dataValidation type="list" allowBlank="1" showInputMessage="1" showErrorMessage="1" sqref="C24" xr:uid="{00000000-0002-0000-1000-00000B000000}">
      <formula1>$I$52</formula1>
    </dataValidation>
    <dataValidation type="list" allowBlank="1" showInputMessage="1" showErrorMessage="1" sqref="C25" xr:uid="{00000000-0002-0000-1000-00000C000000}">
      <formula1>$J$52</formula1>
    </dataValidation>
    <dataValidation type="list" allowBlank="1" showInputMessage="1" showErrorMessage="1" sqref="C26" xr:uid="{00000000-0002-0000-1000-00000D000000}">
      <formula1>$K$52</formula1>
    </dataValidation>
    <dataValidation type="list" allowBlank="1" showInputMessage="1" showErrorMessage="1" sqref="C27" xr:uid="{00000000-0002-0000-1000-00000E000000}">
      <formula1>$L$52</formula1>
    </dataValidation>
    <dataValidation type="list" allowBlank="1" showInputMessage="1" showErrorMessage="1" sqref="C28" xr:uid="{00000000-0002-0000-1000-00000F000000}">
      <formula1>$M$52</formula1>
    </dataValidation>
    <dataValidation type="list" allowBlank="1" showInputMessage="1" showErrorMessage="1" sqref="C29" xr:uid="{00000000-0002-0000-1000-000010000000}">
      <formula1>$N$52</formula1>
    </dataValidation>
    <dataValidation type="list" allowBlank="1" showInputMessage="1" showErrorMessage="1" sqref="C30" xr:uid="{00000000-0002-0000-1000-000011000000}">
      <formula1>$O$52</formula1>
    </dataValidation>
    <dataValidation type="list" allowBlank="1" showInputMessage="1" showErrorMessage="1" sqref="C31" xr:uid="{00000000-0002-0000-1000-000012000000}">
      <formula1>$P$52</formula1>
    </dataValidation>
    <dataValidation type="list" allowBlank="1" showInputMessage="1" showErrorMessage="1" sqref="C32" xr:uid="{00000000-0002-0000-1000-000013000000}">
      <formula1>$Q$52</formula1>
    </dataValidation>
    <dataValidation type="list" allowBlank="1" showInputMessage="1" showErrorMessage="1" sqref="C33" xr:uid="{00000000-0002-0000-1000-000014000000}">
      <formula1>$H$55</formula1>
    </dataValidation>
    <dataValidation type="list" allowBlank="1" showInputMessage="1" showErrorMessage="1" sqref="C34" xr:uid="{00000000-0002-0000-1000-000015000000}">
      <formula1>$I$55</formula1>
    </dataValidation>
    <dataValidation type="list" allowBlank="1" showInputMessage="1" showErrorMessage="1" sqref="C35" xr:uid="{00000000-0002-0000-1000-000016000000}">
      <formula1>$J$55</formula1>
    </dataValidation>
    <dataValidation type="list" allowBlank="1" showInputMessage="1" showErrorMessage="1" sqref="C36" xr:uid="{00000000-0002-0000-1000-000017000000}">
      <formula1>$K$55</formula1>
    </dataValidation>
    <dataValidation type="list" allowBlank="1" showInputMessage="1" showErrorMessage="1" sqref="C37" xr:uid="{00000000-0002-0000-1000-000018000000}">
      <formula1>$L$55</formula1>
    </dataValidation>
    <dataValidation type="list" allowBlank="1" showInputMessage="1" showErrorMessage="1" sqref="C38" xr:uid="{00000000-0002-0000-1000-000019000000}">
      <formula1>$M$55</formula1>
    </dataValidation>
    <dataValidation type="list" allowBlank="1" showInputMessage="1" showErrorMessage="1" sqref="C39" xr:uid="{00000000-0002-0000-1000-00001A000000}">
      <formula1>$N$55</formula1>
    </dataValidation>
    <dataValidation type="list" allowBlank="1" showInputMessage="1" showErrorMessage="1" sqref="C40" xr:uid="{00000000-0002-0000-1000-00001B000000}">
      <formula1>$O$55</formula1>
    </dataValidation>
    <dataValidation type="list" allowBlank="1" showInputMessage="1" showErrorMessage="1" sqref="C41" xr:uid="{00000000-0002-0000-1000-00001C000000}">
      <formula1>$P$55</formula1>
    </dataValidation>
    <dataValidation type="list" allowBlank="1" showInputMessage="1" showErrorMessage="1" sqref="C9" xr:uid="{00000000-0002-0000-1000-00001D000000}">
      <formula1>$H$59:$H$89</formula1>
    </dataValidation>
    <dataValidation type="list" allowBlank="1" showInputMessage="1" showErrorMessage="1" sqref="D9" xr:uid="{00000000-0002-0000-1000-00001E000000}">
      <formula1>$I$59:$I$70</formula1>
    </dataValidation>
    <dataValidation type="list" allowBlank="1" showInputMessage="1" showErrorMessage="1" sqref="E9" xr:uid="{00000000-0002-0000-1000-00001F000000}">
      <formula1>$J$59:$J$70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ignoredErrors>
    <ignoredError sqref="D42" 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7:Q89"/>
  <sheetViews>
    <sheetView topLeftCell="A43"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5" t="s">
        <v>87</v>
      </c>
      <c r="B7" s="135"/>
      <c r="C7" s="135"/>
      <c r="D7" s="135"/>
      <c r="E7" s="135"/>
      <c r="F7" s="135"/>
    </row>
    <row r="8" spans="1:6" ht="15.75">
      <c r="A8" s="2"/>
      <c r="B8" s="68"/>
      <c r="C8" s="136" t="s">
        <v>32</v>
      </c>
      <c r="D8" s="136"/>
      <c r="E8" s="136"/>
      <c r="F8" s="68"/>
    </row>
    <row r="9" spans="1:6" ht="15.75">
      <c r="A9" s="137" t="s">
        <v>121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33.75" customHeight="1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4.75" customHeight="1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7.75" customHeight="1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85"/>
    </row>
    <row r="16" spans="1:6" ht="18" customHeight="1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 customHeight="1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 ht="15" customHeight="1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7.75" customHeight="1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9.7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9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6.25" customHeight="1">
      <c r="A22" s="71">
        <f t="shared" si="0"/>
        <v>10</v>
      </c>
      <c r="B22" s="16" t="s">
        <v>96</v>
      </c>
      <c r="C22" s="14">
        <v>4</v>
      </c>
      <c r="D22" s="14"/>
      <c r="E22" s="9"/>
      <c r="F22" s="84"/>
    </row>
    <row r="23" spans="1:6" ht="29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7" customHeight="1">
      <c r="A24" s="71">
        <f t="shared" si="0"/>
        <v>12</v>
      </c>
      <c r="B24" s="16" t="s">
        <v>98</v>
      </c>
      <c r="C24" s="14"/>
      <c r="D24" s="14"/>
      <c r="E24" s="9">
        <v>5</v>
      </c>
      <c r="F24" s="15"/>
    </row>
    <row r="25" spans="1:6" ht="28.5" customHeight="1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7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8.5" customHeight="1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 ht="16.5" customHeight="1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6.25" customHeight="1">
      <c r="A30" s="71">
        <f t="shared" si="0"/>
        <v>18</v>
      </c>
      <c r="B30" s="13" t="s">
        <v>103</v>
      </c>
      <c r="C30" s="14"/>
      <c r="D30" s="14"/>
      <c r="E30" s="9">
        <v>4</v>
      </c>
      <c r="F30" s="15"/>
    </row>
    <row r="31" spans="1:6" ht="21" customHeight="1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6.25" customHeight="1">
      <c r="A32" s="71">
        <f t="shared" si="0"/>
        <v>20</v>
      </c>
      <c r="B32" s="10" t="s">
        <v>105</v>
      </c>
      <c r="C32" s="14"/>
      <c r="D32" s="14"/>
      <c r="E32" s="9">
        <v>5</v>
      </c>
      <c r="F32" s="15"/>
    </row>
    <row r="33" spans="1:17" ht="14.25" customHeight="1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6.25" customHeight="1">
      <c r="A34" s="71">
        <f t="shared" si="0"/>
        <v>22</v>
      </c>
      <c r="B34" s="10" t="s">
        <v>107</v>
      </c>
      <c r="C34" s="14"/>
      <c r="D34" s="14"/>
      <c r="E34" s="9">
        <v>5</v>
      </c>
      <c r="F34" s="15"/>
    </row>
    <row r="35" spans="1:17" ht="38.25" customHeight="1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45.75" customHeight="1">
      <c r="A36" s="71">
        <f t="shared" si="0"/>
        <v>24</v>
      </c>
      <c r="B36" s="17" t="s">
        <v>108</v>
      </c>
      <c r="C36" s="14"/>
      <c r="D36" s="14"/>
      <c r="E36" s="9">
        <v>2</v>
      </c>
      <c r="F36" s="15"/>
    </row>
    <row r="37" spans="1:17" ht="39.75" customHeight="1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6.25" customHeight="1">
      <c r="A38" s="71">
        <f t="shared" si="0"/>
        <v>26</v>
      </c>
      <c r="B38" s="13" t="s">
        <v>109</v>
      </c>
      <c r="C38" s="14"/>
      <c r="D38" s="14"/>
      <c r="E38" s="9">
        <v>5</v>
      </c>
      <c r="F38" s="15"/>
    </row>
    <row r="39" spans="1:17" ht="67.5" customHeight="1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8.75" customHeight="1">
      <c r="A40" s="71">
        <f t="shared" si="0"/>
        <v>28</v>
      </c>
      <c r="B40" s="18" t="s">
        <v>111</v>
      </c>
      <c r="C40" s="14"/>
      <c r="D40" s="14"/>
      <c r="E40" s="9">
        <v>3</v>
      </c>
      <c r="F40" s="15"/>
    </row>
    <row r="41" spans="1:17" ht="28.5" customHeight="1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>
      <c r="A42" s="139" t="s">
        <v>6</v>
      </c>
      <c r="B42" s="140"/>
      <c r="C42" s="69">
        <f>COUNT(C13:C41)</f>
        <v>11</v>
      </c>
      <c r="D42" s="69">
        <f>COUNTIF(D13:D41,"x")</f>
        <v>0</v>
      </c>
      <c r="E42" s="69">
        <f>COUNT(E13:E41)</f>
        <v>18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18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1" priority="1" operator="lessThan">
      <formula>70</formula>
    </cfRule>
    <cfRule type="cellIs" dxfId="10" priority="2" operator="between">
      <formula>89</formula>
      <formula>70</formula>
    </cfRule>
    <cfRule type="cellIs" dxfId="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 xr:uid="{00000000-0002-0000-1100-000000000000}">
      <formula1>$H$49</formula1>
    </dataValidation>
    <dataValidation type="list" allowBlank="1" showInputMessage="1" showErrorMessage="1" sqref="C14" xr:uid="{00000000-0002-0000-1100-000001000000}">
      <formula1>$I$49</formula1>
    </dataValidation>
    <dataValidation type="list" allowBlank="1" showInputMessage="1" showErrorMessage="1" sqref="C15" xr:uid="{00000000-0002-0000-1100-000002000000}">
      <formula1>$J$49</formula1>
    </dataValidation>
    <dataValidation type="list" allowBlank="1" showInputMessage="1" showErrorMessage="1" sqref="C16" xr:uid="{00000000-0002-0000-1100-000003000000}">
      <formula1>$K$49</formula1>
    </dataValidation>
    <dataValidation type="list" allowBlank="1" showInputMessage="1" showErrorMessage="1" sqref="C17" xr:uid="{00000000-0002-0000-1100-000004000000}">
      <formula1>$L$49</formula1>
    </dataValidation>
    <dataValidation type="list" allowBlank="1" showInputMessage="1" showErrorMessage="1" sqref="C18" xr:uid="{00000000-0002-0000-1100-000005000000}">
      <formula1>$M$49</formula1>
    </dataValidation>
    <dataValidation type="list" allowBlank="1" showInputMessage="1" showErrorMessage="1" sqref="C19" xr:uid="{00000000-0002-0000-1100-000006000000}">
      <formula1>$N$49</formula1>
    </dataValidation>
    <dataValidation type="list" allowBlank="1" showInputMessage="1" showErrorMessage="1" sqref="C20" xr:uid="{00000000-0002-0000-1100-000007000000}">
      <formula1>$O$49</formula1>
    </dataValidation>
    <dataValidation type="list" allowBlank="1" showInputMessage="1" showErrorMessage="1" sqref="C21" xr:uid="{00000000-0002-0000-1100-000008000000}">
      <formula1>$P$49</formula1>
    </dataValidation>
    <dataValidation type="list" allowBlank="1" showInputMessage="1" showErrorMessage="1" sqref="C22" xr:uid="{00000000-0002-0000-1100-000009000000}">
      <formula1>$Q$49</formula1>
    </dataValidation>
    <dataValidation type="list" allowBlank="1" showInputMessage="1" showErrorMessage="1" sqref="C23" xr:uid="{00000000-0002-0000-1100-00000A000000}">
      <formula1>$H$52</formula1>
    </dataValidation>
    <dataValidation type="list" allowBlank="1" showInputMessage="1" showErrorMessage="1" sqref="C24" xr:uid="{00000000-0002-0000-1100-00000B000000}">
      <formula1>$I$52</formula1>
    </dataValidation>
    <dataValidation type="list" allowBlank="1" showInputMessage="1" showErrorMessage="1" sqref="C25" xr:uid="{00000000-0002-0000-1100-00000C000000}">
      <formula1>$J$52</formula1>
    </dataValidation>
    <dataValidation type="list" allowBlank="1" showInputMessage="1" showErrorMessage="1" sqref="C26" xr:uid="{00000000-0002-0000-1100-00000D000000}">
      <formula1>$K$52</formula1>
    </dataValidation>
    <dataValidation type="list" allowBlank="1" showInputMessage="1" showErrorMessage="1" sqref="C27" xr:uid="{00000000-0002-0000-1100-00000E000000}">
      <formula1>$L$52</formula1>
    </dataValidation>
    <dataValidation type="list" allowBlank="1" showInputMessage="1" showErrorMessage="1" sqref="C28" xr:uid="{00000000-0002-0000-1100-00000F000000}">
      <formula1>$M$52</formula1>
    </dataValidation>
    <dataValidation type="list" allowBlank="1" showInputMessage="1" showErrorMessage="1" sqref="C29" xr:uid="{00000000-0002-0000-1100-000010000000}">
      <formula1>$N$52</formula1>
    </dataValidation>
    <dataValidation type="list" allowBlank="1" showInputMessage="1" showErrorMessage="1" sqref="C30" xr:uid="{00000000-0002-0000-1100-000011000000}">
      <formula1>$O$52</formula1>
    </dataValidation>
    <dataValidation type="list" allowBlank="1" showInputMessage="1" showErrorMessage="1" sqref="C31" xr:uid="{00000000-0002-0000-1100-000012000000}">
      <formula1>$P$52</formula1>
    </dataValidation>
    <dataValidation type="list" allowBlank="1" showInputMessage="1" showErrorMessage="1" sqref="C32" xr:uid="{00000000-0002-0000-1100-000013000000}">
      <formula1>$Q$52</formula1>
    </dataValidation>
    <dataValidation type="list" allowBlank="1" showInputMessage="1" showErrorMessage="1" sqref="C33" xr:uid="{00000000-0002-0000-1100-000014000000}">
      <formula1>$H$55</formula1>
    </dataValidation>
    <dataValidation type="list" allowBlank="1" showInputMessage="1" showErrorMessage="1" sqref="C34" xr:uid="{00000000-0002-0000-1100-000015000000}">
      <formula1>$I$55</formula1>
    </dataValidation>
    <dataValidation type="list" allowBlank="1" showInputMessage="1" showErrorMessage="1" sqref="C35" xr:uid="{00000000-0002-0000-1100-000016000000}">
      <formula1>$J$55</formula1>
    </dataValidation>
    <dataValidation type="list" allowBlank="1" showInputMessage="1" showErrorMessage="1" sqref="C36" xr:uid="{00000000-0002-0000-1100-000017000000}">
      <formula1>$K$55</formula1>
    </dataValidation>
    <dataValidation type="list" allowBlank="1" showInputMessage="1" showErrorMessage="1" sqref="C37" xr:uid="{00000000-0002-0000-1100-000018000000}">
      <formula1>$L$55</formula1>
    </dataValidation>
    <dataValidation type="list" allowBlank="1" showInputMessage="1" showErrorMessage="1" sqref="C38" xr:uid="{00000000-0002-0000-1100-000019000000}">
      <formula1>$M$55</formula1>
    </dataValidation>
    <dataValidation type="list" allowBlank="1" showInputMessage="1" showErrorMessage="1" sqref="C39" xr:uid="{00000000-0002-0000-1100-00001A000000}">
      <formula1>$N$55</formula1>
    </dataValidation>
    <dataValidation type="list" allowBlank="1" showInputMessage="1" showErrorMessage="1" sqref="C40" xr:uid="{00000000-0002-0000-1100-00001B000000}">
      <formula1>$O$55</formula1>
    </dataValidation>
    <dataValidation type="list" allowBlank="1" showInputMessage="1" showErrorMessage="1" sqref="C41" xr:uid="{00000000-0002-0000-1100-00001C000000}">
      <formula1>$P$55</formula1>
    </dataValidation>
    <dataValidation type="list" allowBlank="1" showInputMessage="1" showErrorMessage="1" sqref="C9" xr:uid="{00000000-0002-0000-1100-00001D000000}">
      <formula1>$H$59:$H$89</formula1>
    </dataValidation>
    <dataValidation type="list" allowBlank="1" showInputMessage="1" showErrorMessage="1" sqref="D9" xr:uid="{00000000-0002-0000-1100-00001E000000}">
      <formula1>$I$59:$I$70</formula1>
    </dataValidation>
    <dataValidation type="list" allowBlank="1" showInputMessage="1" showErrorMessage="1" sqref="E9" xr:uid="{00000000-0002-0000-1100-00001F000000}">
      <formula1>$J$59:$J$70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7:Q89"/>
  <sheetViews>
    <sheetView topLeftCell="A40" zoomScale="91" zoomScaleNormal="91"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8.425781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5" t="s">
        <v>87</v>
      </c>
      <c r="B7" s="135"/>
      <c r="C7" s="135"/>
      <c r="D7" s="135"/>
      <c r="E7" s="135"/>
      <c r="F7" s="135"/>
    </row>
    <row r="8" spans="1:6" ht="15.75">
      <c r="A8" s="2"/>
      <c r="B8" s="68"/>
      <c r="C8" s="136" t="s">
        <v>32</v>
      </c>
      <c r="D8" s="136"/>
      <c r="E8" s="136"/>
      <c r="F8" s="68"/>
    </row>
    <row r="9" spans="1:6" ht="32.25" customHeight="1">
      <c r="A9" s="154" t="s">
        <v>122</v>
      </c>
      <c r="B9" s="154"/>
      <c r="C9" s="100" t="s">
        <v>52</v>
      </c>
      <c r="D9" s="101" t="s">
        <v>74</v>
      </c>
      <c r="E9" s="101">
        <v>2025</v>
      </c>
      <c r="F9" s="3"/>
    </row>
    <row r="10" spans="1:6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6.25" customHeight="1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6.25" customHeight="1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 customHeight="1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86"/>
    </row>
    <row r="17" spans="1:6" ht="26.25" customHeight="1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6.25" customHeight="1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9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27.7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5" t="s">
        <v>144</v>
      </c>
    </row>
    <row r="22" spans="1:6" ht="29.25" customHeight="1">
      <c r="A22" s="71">
        <f t="shared" si="0"/>
        <v>10</v>
      </c>
      <c r="B22" s="16" t="s">
        <v>96</v>
      </c>
      <c r="C22" s="14"/>
      <c r="D22" s="14" t="s">
        <v>143</v>
      </c>
      <c r="E22" s="9"/>
      <c r="F22" s="107" t="s">
        <v>145</v>
      </c>
    </row>
    <row r="23" spans="1:6" ht="27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8.5" customHeight="1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6.25" customHeight="1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7.75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72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72" t="s">
        <v>103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73" t="s">
        <v>105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73" t="s">
        <v>107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38.25">
      <c r="A36" s="71">
        <f t="shared" si="0"/>
        <v>24</v>
      </c>
      <c r="B36" s="74" t="s">
        <v>108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72" t="s">
        <v>109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75" t="s">
        <v>111</v>
      </c>
      <c r="C40" s="14"/>
      <c r="D40" s="14"/>
      <c r="E40" s="9">
        <v>3</v>
      </c>
      <c r="F40" s="15"/>
    </row>
    <row r="41" spans="1:17" ht="25.5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>
      <c r="A42" s="139" t="s">
        <v>6</v>
      </c>
      <c r="B42" s="140"/>
      <c r="C42" s="69">
        <f>COUNT(C13:C41)</f>
        <v>10</v>
      </c>
      <c r="D42" s="69">
        <f>COUNTIF(D13:D41,"x")</f>
        <v>2</v>
      </c>
      <c r="E42" s="69">
        <f>COUNT(E13:E41)</f>
        <v>17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21"/>
    </row>
    <row r="45" spans="1:17" ht="18">
      <c r="A45" s="143" t="s">
        <v>5</v>
      </c>
      <c r="B45" s="145"/>
      <c r="C45" s="147">
        <f>SUM(C13:C41)+SUM(E13:E41)</f>
        <v>92</v>
      </c>
      <c r="D45" s="148"/>
      <c r="E45" s="14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8" priority="1" operator="lessThan">
      <formula>70</formula>
    </cfRule>
    <cfRule type="cellIs" dxfId="7" priority="2" operator="between">
      <formula>89</formula>
      <formula>70</formula>
    </cfRule>
    <cfRule type="cellIs" dxfId="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3">
    <dataValidation type="list" allowBlank="1" showInputMessage="1" showErrorMessage="1" sqref="E9" xr:uid="{00000000-0002-0000-1200-000000000000}">
      <formula1>$J$59:$J$70</formula1>
    </dataValidation>
    <dataValidation type="list" allowBlank="1" showInputMessage="1" showErrorMessage="1" sqref="D9" xr:uid="{00000000-0002-0000-1200-000001000000}">
      <formula1>$I$59:$I$70</formula1>
    </dataValidation>
    <dataValidation type="list" allowBlank="1" showInputMessage="1" showErrorMessage="1" sqref="C9" xr:uid="{00000000-0002-0000-1200-000002000000}">
      <formula1>$H$59:$H$89</formula1>
    </dataValidation>
    <dataValidation type="list" allowBlank="1" showInputMessage="1" showErrorMessage="1" sqref="C41" xr:uid="{00000000-0002-0000-1200-000003000000}">
      <formula1>$P$55</formula1>
    </dataValidation>
    <dataValidation type="list" allowBlank="1" showInputMessage="1" showErrorMessage="1" sqref="C40" xr:uid="{00000000-0002-0000-1200-000004000000}">
      <formula1>$O$55</formula1>
    </dataValidation>
    <dataValidation type="list" allowBlank="1" showInputMessage="1" showErrorMessage="1" sqref="C39" xr:uid="{00000000-0002-0000-1200-000005000000}">
      <formula1>$N$55</formula1>
    </dataValidation>
    <dataValidation type="list" allowBlank="1" showInputMessage="1" showErrorMessage="1" sqref="C38" xr:uid="{00000000-0002-0000-1200-000006000000}">
      <formula1>$M$55</formula1>
    </dataValidation>
    <dataValidation type="list" allowBlank="1" showInputMessage="1" showErrorMessage="1" sqref="C37" xr:uid="{00000000-0002-0000-1200-000007000000}">
      <formula1>$L$55</formula1>
    </dataValidation>
    <dataValidation type="list" allowBlank="1" showInputMessage="1" showErrorMessage="1" sqref="C36" xr:uid="{00000000-0002-0000-1200-000008000000}">
      <formula1>$K$55</formula1>
    </dataValidation>
    <dataValidation type="list" allowBlank="1" showInputMessage="1" showErrorMessage="1" sqref="C35" xr:uid="{00000000-0002-0000-1200-000009000000}">
      <formula1>$J$55</formula1>
    </dataValidation>
    <dataValidation type="list" allowBlank="1" showInputMessage="1" showErrorMessage="1" sqref="C34" xr:uid="{00000000-0002-0000-1200-00000A000000}">
      <formula1>$I$55</formula1>
    </dataValidation>
    <dataValidation type="list" allowBlank="1" showInputMessage="1" showErrorMessage="1" sqref="C33" xr:uid="{00000000-0002-0000-1200-00000B000000}">
      <formula1>$H$55</formula1>
    </dataValidation>
    <dataValidation type="list" allowBlank="1" showInputMessage="1" showErrorMessage="1" sqref="C32" xr:uid="{00000000-0002-0000-1200-00000C000000}">
      <formula1>$Q$52</formula1>
    </dataValidation>
    <dataValidation type="list" allowBlank="1" showInputMessage="1" showErrorMessage="1" sqref="C31" xr:uid="{00000000-0002-0000-1200-00000D000000}">
      <formula1>$P$52</formula1>
    </dataValidation>
    <dataValidation type="list" allowBlank="1" showInputMessage="1" showErrorMessage="1" sqref="C30" xr:uid="{00000000-0002-0000-1200-00000E000000}">
      <formula1>$O$52</formula1>
    </dataValidation>
    <dataValidation type="list" allowBlank="1" showInputMessage="1" showErrorMessage="1" sqref="C29" xr:uid="{00000000-0002-0000-1200-00000F000000}">
      <formula1>$N$52</formula1>
    </dataValidation>
    <dataValidation type="list" allowBlank="1" showInputMessage="1" showErrorMessage="1" sqref="C28" xr:uid="{00000000-0002-0000-1200-000010000000}">
      <formula1>$M$52</formula1>
    </dataValidation>
    <dataValidation type="list" allowBlank="1" showInputMessage="1" showErrorMessage="1" sqref="C27" xr:uid="{00000000-0002-0000-1200-000011000000}">
      <formula1>$L$52</formula1>
    </dataValidation>
    <dataValidation type="list" allowBlank="1" showInputMessage="1" showErrorMessage="1" sqref="C26" xr:uid="{00000000-0002-0000-1200-000012000000}">
      <formula1>$K$52</formula1>
    </dataValidation>
    <dataValidation type="list" allowBlank="1" showInputMessage="1" showErrorMessage="1" sqref="C25" xr:uid="{00000000-0002-0000-1200-000013000000}">
      <formula1>$J$52</formula1>
    </dataValidation>
    <dataValidation type="list" allowBlank="1" showInputMessage="1" showErrorMessage="1" sqref="C24" xr:uid="{00000000-0002-0000-1200-000014000000}">
      <formula1>$I$52</formula1>
    </dataValidation>
    <dataValidation type="list" allowBlank="1" showInputMessage="1" showErrorMessage="1" sqref="C23" xr:uid="{00000000-0002-0000-1200-000015000000}">
      <formula1>$H$52</formula1>
    </dataValidation>
    <dataValidation type="list" allowBlank="1" showInputMessage="1" showErrorMessage="1" sqref="C22" xr:uid="{00000000-0002-0000-1200-000016000000}">
      <formula1>$Q$49</formula1>
    </dataValidation>
    <dataValidation type="list" allowBlank="1" showInputMessage="1" showErrorMessage="1" sqref="C21" xr:uid="{00000000-0002-0000-1200-000017000000}">
      <formula1>$P$49</formula1>
    </dataValidation>
    <dataValidation type="list" allowBlank="1" showInputMessage="1" showErrorMessage="1" sqref="C20" xr:uid="{00000000-0002-0000-1200-000018000000}">
      <formula1>$O$49</formula1>
    </dataValidation>
    <dataValidation type="list" allowBlank="1" showInputMessage="1" showErrorMessage="1" sqref="C19" xr:uid="{00000000-0002-0000-1200-000019000000}">
      <formula1>$N$49</formula1>
    </dataValidation>
    <dataValidation type="list" allowBlank="1" showInputMessage="1" showErrorMessage="1" sqref="C18" xr:uid="{00000000-0002-0000-1200-00001A000000}">
      <formula1>$M$49</formula1>
    </dataValidation>
    <dataValidation type="list" allowBlank="1" showInputMessage="1" showErrorMessage="1" sqref="C17" xr:uid="{00000000-0002-0000-1200-00001B000000}">
      <formula1>$L$49</formula1>
    </dataValidation>
    <dataValidation type="list" allowBlank="1" showInputMessage="1" showErrorMessage="1" sqref="C16" xr:uid="{00000000-0002-0000-1200-00001C000000}">
      <formula1>$K$49</formula1>
    </dataValidation>
    <dataValidation type="list" allowBlank="1" showInputMessage="1" showErrorMessage="1" sqref="C15" xr:uid="{00000000-0002-0000-1200-00001D000000}">
      <formula1>$J$49</formula1>
    </dataValidation>
    <dataValidation type="list" allowBlank="1" showInputMessage="1" showErrorMessage="1" sqref="C14" xr:uid="{00000000-0002-0000-1200-00001E000000}">
      <formula1>$I$49</formula1>
    </dataValidation>
    <dataValidation type="list" allowBlank="1" showInputMessage="1" showErrorMessage="1" sqref="C13" xr:uid="{00000000-0002-0000-1200-00001F000000}">
      <formula1>$H$49</formula1>
    </dataValidation>
    <dataValidation type="list" allowBlank="1" showInputMessage="1" showErrorMessage="1" sqref="G7" xr:uid="{00000000-0002-0000-1200-000020000000}">
      <formula1>$G$7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T89"/>
  <sheetViews>
    <sheetView topLeftCell="A10" zoomScale="82" zoomScaleNormal="82" workbookViewId="0">
      <selection activeCell="F41" sqref="F4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95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20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0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39.7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5.5">
      <c r="A22" s="71">
        <f t="shared" si="0"/>
        <v>10</v>
      </c>
      <c r="B22" s="103" t="s">
        <v>96</v>
      </c>
      <c r="C22" s="14">
        <v>4</v>
      </c>
      <c r="D22" s="14"/>
      <c r="E22" s="9"/>
      <c r="F22" s="85"/>
    </row>
    <row r="23" spans="1:6" ht="26.25" customHeight="1">
      <c r="A23" s="71">
        <f t="shared" si="0"/>
        <v>11</v>
      </c>
      <c r="B23" s="13" t="s">
        <v>97</v>
      </c>
      <c r="C23" s="14">
        <v>4</v>
      </c>
      <c r="D23" s="14"/>
      <c r="E23" s="9"/>
      <c r="F23" s="112"/>
    </row>
    <row r="24" spans="1:6" ht="25.5">
      <c r="A24" s="71">
        <f t="shared" si="0"/>
        <v>12</v>
      </c>
      <c r="B24" s="13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3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114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48.7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13"/>
    </row>
    <row r="42" spans="1:17" ht="15" customHeight="1">
      <c r="A42" s="139" t="s">
        <v>6</v>
      </c>
      <c r="B42" s="140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96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9" priority="1" operator="lessThan">
      <formula>70</formula>
    </cfRule>
    <cfRule type="cellIs" dxfId="58" priority="2" operator="between">
      <formula>89</formula>
      <formula>70</formula>
    </cfRule>
    <cfRule type="cellIs" dxfId="5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100-000000000000}">
      <formula1>$J$59:$J$70</formula1>
    </dataValidation>
    <dataValidation type="list" allowBlank="1" showInputMessage="1" showErrorMessage="1" sqref="D9" xr:uid="{00000000-0002-0000-0100-000001000000}">
      <formula1>$I$59:$I$70</formula1>
    </dataValidation>
    <dataValidation type="list" allowBlank="1" showInputMessage="1" showErrorMessage="1" sqref="C9" xr:uid="{00000000-0002-0000-0100-000002000000}">
      <formula1>$H$59:$H$89</formula1>
    </dataValidation>
    <dataValidation type="list" allowBlank="1" showInputMessage="1" showErrorMessage="1" sqref="C13" xr:uid="{00000000-0002-0000-0100-000003000000}">
      <formula1>$H$49</formula1>
    </dataValidation>
    <dataValidation type="list" allowBlank="1" showInputMessage="1" showErrorMessage="1" sqref="C14" xr:uid="{00000000-0002-0000-0100-000004000000}">
      <formula1>$I$49</formula1>
    </dataValidation>
    <dataValidation type="list" allowBlank="1" showInputMessage="1" showErrorMessage="1" sqref="C15" xr:uid="{00000000-0002-0000-0100-000005000000}">
      <formula1>$J$49</formula1>
    </dataValidation>
    <dataValidation type="list" allowBlank="1" showInputMessage="1" showErrorMessage="1" sqref="C16" xr:uid="{00000000-0002-0000-0100-000006000000}">
      <formula1>$K$49</formula1>
    </dataValidation>
    <dataValidation type="list" allowBlank="1" showInputMessage="1" showErrorMessage="1" sqref="C17" xr:uid="{00000000-0002-0000-0100-000007000000}">
      <formula1>$L$49</formula1>
    </dataValidation>
    <dataValidation type="list" allowBlank="1" showInputMessage="1" showErrorMessage="1" sqref="C18" xr:uid="{00000000-0002-0000-0100-000008000000}">
      <formula1>$M$49</formula1>
    </dataValidation>
    <dataValidation type="list" allowBlank="1" showInputMessage="1" showErrorMessage="1" sqref="C19" xr:uid="{00000000-0002-0000-0100-000009000000}">
      <formula1>$N$49</formula1>
    </dataValidation>
    <dataValidation type="list" allowBlank="1" showInputMessage="1" showErrorMessage="1" sqref="C20" xr:uid="{00000000-0002-0000-0100-00000A000000}">
      <formula1>$O$49</formula1>
    </dataValidation>
    <dataValidation type="list" allowBlank="1" showInputMessage="1" showErrorMessage="1" sqref="C21" xr:uid="{00000000-0002-0000-0100-00000B000000}">
      <formula1>$P$49</formula1>
    </dataValidation>
    <dataValidation type="list" allowBlank="1" showInputMessage="1" showErrorMessage="1" sqref="C22" xr:uid="{00000000-0002-0000-0100-00000C000000}">
      <formula1>$Q$49</formula1>
    </dataValidation>
    <dataValidation type="list" allowBlank="1" showInputMessage="1" showErrorMessage="1" sqref="C23" xr:uid="{00000000-0002-0000-0100-00000D000000}">
      <formula1>$H$52</formula1>
    </dataValidation>
    <dataValidation type="list" allowBlank="1" showInputMessage="1" showErrorMessage="1" sqref="C24" xr:uid="{00000000-0002-0000-0100-00000E000000}">
      <formula1>$I$52</formula1>
    </dataValidation>
    <dataValidation type="list" allowBlank="1" showInputMessage="1" showErrorMessage="1" sqref="C25" xr:uid="{00000000-0002-0000-0100-00000F000000}">
      <formula1>$J$52</formula1>
    </dataValidation>
    <dataValidation type="list" allowBlank="1" showInputMessage="1" showErrorMessage="1" sqref="C26" xr:uid="{00000000-0002-0000-0100-000010000000}">
      <formula1>$K$52</formula1>
    </dataValidation>
    <dataValidation type="list" allowBlank="1" showInputMessage="1" showErrorMessage="1" sqref="C27" xr:uid="{00000000-0002-0000-0100-000011000000}">
      <formula1>$L$52</formula1>
    </dataValidation>
    <dataValidation type="list" allowBlank="1" showInputMessage="1" showErrorMessage="1" sqref="C28" xr:uid="{00000000-0002-0000-0100-000012000000}">
      <formula1>$M$52</formula1>
    </dataValidation>
    <dataValidation type="list" allowBlank="1" showInputMessage="1" showErrorMessage="1" sqref="C29" xr:uid="{00000000-0002-0000-0100-000013000000}">
      <formula1>$N$52</formula1>
    </dataValidation>
    <dataValidation type="list" allowBlank="1" showInputMessage="1" showErrorMessage="1" sqref="C30" xr:uid="{00000000-0002-0000-0100-000014000000}">
      <formula1>$O$52</formula1>
    </dataValidation>
    <dataValidation type="list" allowBlank="1" showInputMessage="1" showErrorMessage="1" sqref="C31" xr:uid="{00000000-0002-0000-0100-000015000000}">
      <formula1>$P$52</formula1>
    </dataValidation>
    <dataValidation type="list" allowBlank="1" showInputMessage="1" showErrorMessage="1" sqref="C32" xr:uid="{00000000-0002-0000-0100-000016000000}">
      <formula1>$Q$52</formula1>
    </dataValidation>
    <dataValidation type="list" allowBlank="1" showInputMessage="1" showErrorMessage="1" sqref="C33" xr:uid="{00000000-0002-0000-0100-000017000000}">
      <formula1>$H$55</formula1>
    </dataValidation>
    <dataValidation type="list" allowBlank="1" showInputMessage="1" showErrorMessage="1" sqref="C34" xr:uid="{00000000-0002-0000-0100-000018000000}">
      <formula1>$I$55</formula1>
    </dataValidation>
    <dataValidation type="list" allowBlank="1" showInputMessage="1" showErrorMessage="1" sqref="C35" xr:uid="{00000000-0002-0000-0100-000019000000}">
      <formula1>$J$55</formula1>
    </dataValidation>
    <dataValidation type="list" allowBlank="1" showInputMessage="1" showErrorMessage="1" sqref="C36" xr:uid="{00000000-0002-0000-0100-00001A000000}">
      <formula1>$K$55</formula1>
    </dataValidation>
    <dataValidation type="list" allowBlank="1" showInputMessage="1" showErrorMessage="1" sqref="C37" xr:uid="{00000000-0002-0000-0100-00001B000000}">
      <formula1>$L$55</formula1>
    </dataValidation>
    <dataValidation type="list" allowBlank="1" showInputMessage="1" showErrorMessage="1" sqref="C38" xr:uid="{00000000-0002-0000-0100-00001C000000}">
      <formula1>$M$55</formula1>
    </dataValidation>
    <dataValidation type="list" allowBlank="1" showInputMessage="1" showErrorMessage="1" sqref="C39" xr:uid="{00000000-0002-0000-0100-00001D000000}">
      <formula1>$N$55</formula1>
    </dataValidation>
    <dataValidation type="list" allowBlank="1" showInputMessage="1" showErrorMessage="1" sqref="C40" xr:uid="{00000000-0002-0000-0100-00001E000000}">
      <formula1>$O$55</formula1>
    </dataValidation>
    <dataValidation type="list" allowBlank="1" showInputMessage="1" showErrorMessage="1" sqref="C41" xr:uid="{00000000-0002-0000-0100-00001F000000}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7:H37"/>
  <sheetViews>
    <sheetView topLeftCell="A10" zoomScale="73" zoomScaleNormal="73" workbookViewId="0">
      <selection activeCell="L37" sqref="L37"/>
    </sheetView>
  </sheetViews>
  <sheetFormatPr baseColWidth="10" defaultRowHeight="15"/>
  <cols>
    <col min="1" max="1" width="8.7109375" style="48" customWidth="1"/>
    <col min="2" max="2" width="26" style="48" customWidth="1"/>
    <col min="3" max="4" width="7.7109375" style="48" customWidth="1"/>
    <col min="5" max="6" width="26" style="48" customWidth="1"/>
    <col min="7" max="16384" width="11.42578125" style="48"/>
  </cols>
  <sheetData>
    <row r="7" spans="1:8" ht="30.75" customHeight="1">
      <c r="A7" s="188" t="s">
        <v>115</v>
      </c>
      <c r="B7" s="189"/>
      <c r="C7" s="189"/>
      <c r="D7" s="189"/>
      <c r="E7" s="189"/>
      <c r="F7" s="189"/>
    </row>
    <row r="8" spans="1:8">
      <c r="A8" s="56"/>
      <c r="B8" s="56"/>
      <c r="C8" s="57"/>
      <c r="D8" s="58"/>
      <c r="E8" s="56"/>
      <c r="F8" s="56"/>
    </row>
    <row r="10" spans="1:8" ht="15.75" thickBot="1"/>
    <row r="11" spans="1:8" ht="48" thickBot="1">
      <c r="A11" s="59" t="s">
        <v>13</v>
      </c>
      <c r="B11" s="190" t="s">
        <v>76</v>
      </c>
      <c r="C11" s="191"/>
      <c r="D11" s="191"/>
      <c r="E11" s="192"/>
      <c r="F11" s="60" t="s">
        <v>86</v>
      </c>
    </row>
    <row r="12" spans="1:8" ht="15.75">
      <c r="A12" s="61">
        <v>1</v>
      </c>
      <c r="B12" s="193" t="s">
        <v>77</v>
      </c>
      <c r="C12" s="193"/>
      <c r="D12" s="193"/>
      <c r="E12" s="193"/>
      <c r="F12" s="62">
        <f>'URGENCIAS '!C45</f>
        <v>89</v>
      </c>
    </row>
    <row r="13" spans="1:8" ht="15.75">
      <c r="A13" s="63">
        <f>A12+1</f>
        <v>2</v>
      </c>
      <c r="B13" s="177" t="s">
        <v>80</v>
      </c>
      <c r="C13" s="177"/>
      <c r="D13" s="177"/>
      <c r="E13" s="177"/>
      <c r="F13" s="64">
        <f>'OBSERVACIÓN '!C45</f>
        <v>96</v>
      </c>
    </row>
    <row r="14" spans="1:8" ht="15.75">
      <c r="A14" s="63">
        <f t="shared" ref="A14:A16" si="0">A13+1</f>
        <v>3</v>
      </c>
      <c r="B14" s="177" t="s">
        <v>85</v>
      </c>
      <c r="C14" s="177"/>
      <c r="D14" s="177"/>
      <c r="E14" s="177"/>
      <c r="F14" s="64">
        <f>'SALAS DE CIRUGÍA '!C45</f>
        <v>100</v>
      </c>
    </row>
    <row r="15" spans="1:8" ht="15.75">
      <c r="A15" s="63">
        <f t="shared" si="0"/>
        <v>4</v>
      </c>
      <c r="B15" s="177" t="s">
        <v>78</v>
      </c>
      <c r="C15" s="177"/>
      <c r="D15" s="177"/>
      <c r="E15" s="177"/>
      <c r="F15" s="64">
        <f>'SALA DE PARTOS '!C45</f>
        <v>96</v>
      </c>
    </row>
    <row r="16" spans="1:8" ht="18">
      <c r="A16" s="63">
        <f t="shared" si="0"/>
        <v>5</v>
      </c>
      <c r="B16" s="177" t="s">
        <v>84</v>
      </c>
      <c r="C16" s="177"/>
      <c r="D16" s="177"/>
      <c r="E16" s="178"/>
      <c r="F16" s="99">
        <f>'PEDIATRÍA '!C45</f>
        <v>96</v>
      </c>
      <c r="G16" s="98"/>
      <c r="H16" s="87"/>
    </row>
    <row r="17" spans="1:8" ht="18">
      <c r="A17" s="63">
        <v>6</v>
      </c>
      <c r="B17" s="178" t="s">
        <v>131</v>
      </c>
      <c r="C17" s="181"/>
      <c r="D17" s="181"/>
      <c r="E17" s="182"/>
      <c r="F17" s="99">
        <f>'UCI NEONATAL'!C45</f>
        <v>100</v>
      </c>
      <c r="G17" s="87"/>
      <c r="H17" s="87"/>
    </row>
    <row r="18" spans="1:8" ht="18">
      <c r="A18" s="63">
        <v>7</v>
      </c>
      <c r="B18" s="178" t="s">
        <v>132</v>
      </c>
      <c r="C18" s="181"/>
      <c r="D18" s="181"/>
      <c r="E18" s="182"/>
      <c r="F18" s="99">
        <f>'UCI ADULTOS'!C45</f>
        <v>95</v>
      </c>
      <c r="G18" s="87"/>
      <c r="H18" s="87"/>
    </row>
    <row r="19" spans="1:8" ht="15.75">
      <c r="A19" s="63">
        <v>8</v>
      </c>
      <c r="B19" s="177" t="s">
        <v>118</v>
      </c>
      <c r="C19" s="177"/>
      <c r="D19" s="177"/>
      <c r="E19" s="177"/>
      <c r="F19" s="99">
        <f>'VACUNACIÓN '!C45</f>
        <v>100</v>
      </c>
    </row>
    <row r="20" spans="1:8" ht="15.75">
      <c r="A20" s="63">
        <v>9</v>
      </c>
      <c r="B20" s="179" t="s">
        <v>134</v>
      </c>
      <c r="C20" s="179"/>
      <c r="D20" s="179"/>
      <c r="E20" s="179"/>
      <c r="F20" s="64">
        <f>'HOSPITALIZACIÓN H1 AISLAMIENTO'!C45</f>
        <v>100</v>
      </c>
    </row>
    <row r="21" spans="1:8" ht="15.75">
      <c r="A21" s="63">
        <v>10</v>
      </c>
      <c r="B21" s="185" t="s">
        <v>142</v>
      </c>
      <c r="C21" s="186"/>
      <c r="D21" s="186"/>
      <c r="E21" s="187"/>
      <c r="F21" s="96">
        <f>'HOSPITALIZACION H1 - B'!C45</f>
        <v>100</v>
      </c>
    </row>
    <row r="22" spans="1:8" ht="15.75">
      <c r="A22" s="63">
        <v>11</v>
      </c>
      <c r="B22" s="177" t="s">
        <v>83</v>
      </c>
      <c r="C22" s="177"/>
      <c r="D22" s="177"/>
      <c r="E22" s="177"/>
      <c r="F22" s="96">
        <f>'HOSPITALIZACIÓN H2'!C45</f>
        <v>98</v>
      </c>
    </row>
    <row r="23" spans="1:8" ht="15.75">
      <c r="A23" s="63">
        <v>12</v>
      </c>
      <c r="B23" s="180" t="s">
        <v>82</v>
      </c>
      <c r="C23" s="180"/>
      <c r="D23" s="180"/>
      <c r="E23" s="180"/>
      <c r="F23" s="64">
        <f>'HOSPITALIZACIÓN H3'!C45</f>
        <v>96</v>
      </c>
    </row>
    <row r="24" spans="1:8" ht="15.75">
      <c r="A24" s="63">
        <v>13</v>
      </c>
      <c r="B24" s="178" t="s">
        <v>79</v>
      </c>
      <c r="C24" s="181"/>
      <c r="D24" s="181"/>
      <c r="E24" s="182"/>
      <c r="F24" s="64">
        <f>'CONSULTA EXTERNA '!C45</f>
        <v>88</v>
      </c>
    </row>
    <row r="25" spans="1:8" ht="15.75">
      <c r="A25" s="63">
        <v>14</v>
      </c>
      <c r="B25" s="178" t="s">
        <v>133</v>
      </c>
      <c r="C25" s="181"/>
      <c r="D25" s="181"/>
      <c r="E25" s="182"/>
      <c r="F25" s="64">
        <f>'CENTRO INTEGRAL DE TERAPIAS'!C45</f>
        <v>96</v>
      </c>
    </row>
    <row r="26" spans="1:8" ht="15.75">
      <c r="A26" s="63">
        <v>15</v>
      </c>
      <c r="B26" s="183" t="s">
        <v>81</v>
      </c>
      <c r="C26" s="183"/>
      <c r="D26" s="183"/>
      <c r="E26" s="183"/>
      <c r="F26" s="64">
        <f>'LABORATORIO CLÍNICO '!C45</f>
        <v>97</v>
      </c>
    </row>
    <row r="27" spans="1:8" ht="15.75">
      <c r="A27" s="63">
        <v>16</v>
      </c>
      <c r="B27" s="184" t="s">
        <v>151</v>
      </c>
      <c r="C27" s="184"/>
      <c r="D27" s="184"/>
      <c r="E27" s="184"/>
      <c r="F27" s="64">
        <f>'UNIDAD PRETRANSFUSIONAL'!C45</f>
        <v>100</v>
      </c>
    </row>
    <row r="28" spans="1:8" ht="15.75">
      <c r="A28" s="63">
        <v>17</v>
      </c>
      <c r="B28" s="177" t="s">
        <v>119</v>
      </c>
      <c r="C28" s="177"/>
      <c r="D28" s="177"/>
      <c r="E28" s="177"/>
      <c r="F28" s="64">
        <f>'IMAGENES DIAGNOSTICAS '!C45</f>
        <v>100</v>
      </c>
      <c r="G28" s="91"/>
    </row>
    <row r="29" spans="1:8" ht="15.75">
      <c r="A29" s="63">
        <v>18</v>
      </c>
      <c r="B29" s="171" t="s">
        <v>123</v>
      </c>
      <c r="C29" s="172"/>
      <c r="D29" s="172"/>
      <c r="E29" s="173"/>
      <c r="F29" s="65">
        <f>'SALA DE ESPERA ENTRADA PRINCIPA'!C45</f>
        <v>92</v>
      </c>
    </row>
    <row r="30" spans="1:8" ht="16.5" thickBot="1">
      <c r="A30" s="63">
        <v>19</v>
      </c>
      <c r="B30" s="174" t="s">
        <v>124</v>
      </c>
      <c r="C30" s="175"/>
      <c r="D30" s="175"/>
      <c r="E30" s="176"/>
      <c r="F30" s="65">
        <f>'SALA DE ESPERA CIRUGÍA'!C45</f>
        <v>100</v>
      </c>
    </row>
    <row r="31" spans="1:8" ht="30.75" customHeight="1">
      <c r="A31" s="114"/>
      <c r="B31" s="158" t="s">
        <v>116</v>
      </c>
      <c r="C31" s="158"/>
      <c r="D31" s="158"/>
      <c r="E31" s="159"/>
      <c r="F31" s="92">
        <f>AVERAGE(F12:F30)</f>
        <v>96.78947368421052</v>
      </c>
    </row>
    <row r="32" spans="1:8" ht="31.5" customHeight="1" thickBot="1">
      <c r="A32" s="66"/>
      <c r="B32" s="160" t="s">
        <v>117</v>
      </c>
      <c r="C32" s="160"/>
      <c r="D32" s="160"/>
      <c r="E32" s="161"/>
      <c r="F32" s="67">
        <f>100-F31</f>
        <v>3.2105263157894797</v>
      </c>
    </row>
    <row r="34" spans="3:5">
      <c r="C34" s="162" t="s">
        <v>3</v>
      </c>
      <c r="D34" s="163"/>
      <c r="E34" s="164"/>
    </row>
    <row r="35" spans="3:5">
      <c r="C35" s="165" t="s">
        <v>10</v>
      </c>
      <c r="D35" s="166"/>
      <c r="E35" s="167"/>
    </row>
    <row r="36" spans="3:5">
      <c r="C36" s="168" t="s">
        <v>9</v>
      </c>
      <c r="D36" s="169"/>
      <c r="E36" s="170"/>
    </row>
    <row r="37" spans="3:5">
      <c r="C37" s="155" t="s">
        <v>8</v>
      </c>
      <c r="D37" s="156"/>
      <c r="E37" s="157"/>
    </row>
  </sheetData>
  <mergeCells count="27">
    <mergeCell ref="B15:E15"/>
    <mergeCell ref="A7:F7"/>
    <mergeCell ref="B11:E11"/>
    <mergeCell ref="B12:E12"/>
    <mergeCell ref="B13:E13"/>
    <mergeCell ref="B14:E14"/>
    <mergeCell ref="B29:E29"/>
    <mergeCell ref="B30:E30"/>
    <mergeCell ref="B16:E16"/>
    <mergeCell ref="B19:E19"/>
    <mergeCell ref="B20:E20"/>
    <mergeCell ref="B22:E22"/>
    <mergeCell ref="B23:E23"/>
    <mergeCell ref="B24:E24"/>
    <mergeCell ref="B26:E26"/>
    <mergeCell ref="B27:E27"/>
    <mergeCell ref="B28:E28"/>
    <mergeCell ref="B17:E17"/>
    <mergeCell ref="B25:E25"/>
    <mergeCell ref="B18:E18"/>
    <mergeCell ref="B21:E21"/>
    <mergeCell ref="C37:E37"/>
    <mergeCell ref="B31:E31"/>
    <mergeCell ref="B32:E32"/>
    <mergeCell ref="C34:E34"/>
    <mergeCell ref="C35:E35"/>
    <mergeCell ref="C36:E36"/>
  </mergeCells>
  <conditionalFormatting sqref="F12:F15 F20:F31">
    <cfRule type="cellIs" dxfId="5" priority="8" operator="lessThan">
      <formula>70</formula>
    </cfRule>
    <cfRule type="cellIs" dxfId="4" priority="9" operator="between">
      <formula>89</formula>
      <formula>70</formula>
    </cfRule>
    <cfRule type="cellIs" dxfId="3" priority="10" operator="between">
      <formula>90</formula>
      <formula>100</formula>
    </cfRule>
  </conditionalFormatting>
  <conditionalFormatting sqref="F16:F19">
    <cfRule type="cellIs" dxfId="2" priority="11" operator="lessThan">
      <formula>70</formula>
    </cfRule>
    <cfRule type="cellIs" dxfId="1" priority="12" operator="between">
      <formula>89</formula>
      <formula>70</formula>
    </cfRule>
    <cfRule type="cellIs" dxfId="0" priority="13" operator="between">
      <formula>90</formula>
      <formula>100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Q89"/>
  <sheetViews>
    <sheetView topLeftCell="A37" zoomScale="80" zoomScaleNormal="80" workbookViewId="0">
      <selection activeCell="C41" sqref="C4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65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88"/>
      <c r="C8" s="136" t="s">
        <v>32</v>
      </c>
      <c r="D8" s="136"/>
      <c r="E8" s="136"/>
      <c r="F8" s="88"/>
    </row>
    <row r="9" spans="1:6" ht="15.75" customHeight="1">
      <c r="A9" s="137" t="s">
        <v>21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79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79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120"/>
      <c r="F21" s="11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21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90">
        <f>COUNT(C13:C41)</f>
        <v>29</v>
      </c>
      <c r="D42" s="90">
        <f>COUNTIF(D13:D41,"x")</f>
        <v>0</v>
      </c>
      <c r="E42" s="90">
        <f>COUNT(E13:E41)</f>
        <v>0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6" priority="1" operator="lessThan">
      <formula>70</formula>
    </cfRule>
    <cfRule type="cellIs" dxfId="55" priority="2" operator="between">
      <formula>89</formula>
      <formula>70</formula>
    </cfRule>
    <cfRule type="cellIs" dxfId="5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200-000000000000}">
      <formula1>$J$59:$J$70</formula1>
    </dataValidation>
    <dataValidation type="list" allowBlank="1" showInputMessage="1" showErrorMessage="1" sqref="D9" xr:uid="{00000000-0002-0000-0200-000001000000}">
      <formula1>$I$59:$I$70</formula1>
    </dataValidation>
    <dataValidation type="list" allowBlank="1" showInputMessage="1" showErrorMessage="1" sqref="C9" xr:uid="{00000000-0002-0000-0200-000002000000}">
      <formula1>$H$59:$H$89</formula1>
    </dataValidation>
    <dataValidation type="list" allowBlank="1" showInputMessage="1" showErrorMessage="1" sqref="C13" xr:uid="{00000000-0002-0000-0200-000003000000}">
      <formula1>$H$49</formula1>
    </dataValidation>
    <dataValidation type="list" allowBlank="1" showInputMessage="1" showErrorMessage="1" sqref="C14" xr:uid="{00000000-0002-0000-0200-000004000000}">
      <formula1>$I$49</formula1>
    </dataValidation>
    <dataValidation type="list" allowBlank="1" showInputMessage="1" showErrorMessage="1" sqref="C15" xr:uid="{00000000-0002-0000-0200-000005000000}">
      <formula1>$J$49</formula1>
    </dataValidation>
    <dataValidation type="list" allowBlank="1" showInputMessage="1" showErrorMessage="1" sqref="C16" xr:uid="{00000000-0002-0000-0200-000006000000}">
      <formula1>$K$49</formula1>
    </dataValidation>
    <dataValidation type="list" allowBlank="1" showInputMessage="1" showErrorMessage="1" sqref="C17" xr:uid="{00000000-0002-0000-0200-000007000000}">
      <formula1>$L$49</formula1>
    </dataValidation>
    <dataValidation type="list" allowBlank="1" showInputMessage="1" showErrorMessage="1" sqref="C18" xr:uid="{00000000-0002-0000-0200-000008000000}">
      <formula1>$M$49</formula1>
    </dataValidation>
    <dataValidation type="list" allowBlank="1" showInputMessage="1" showErrorMessage="1" sqref="C19" xr:uid="{00000000-0002-0000-0200-000009000000}">
      <formula1>$N$49</formula1>
    </dataValidation>
    <dataValidation type="list" allowBlank="1" showInputMessage="1" showErrorMessage="1" sqref="C20" xr:uid="{00000000-0002-0000-0200-00000A000000}">
      <formula1>$O$49</formula1>
    </dataValidation>
    <dataValidation type="list" allowBlank="1" showInputMessage="1" showErrorMessage="1" sqref="C21" xr:uid="{00000000-0002-0000-0200-00000B000000}">
      <formula1>$P$49</formula1>
    </dataValidation>
    <dataValidation type="list" allowBlank="1" showInputMessage="1" showErrorMessage="1" sqref="C22" xr:uid="{00000000-0002-0000-0200-00000C000000}">
      <formula1>$Q$49</formula1>
    </dataValidation>
    <dataValidation type="list" allowBlank="1" showInputMessage="1" showErrorMessage="1" sqref="C23" xr:uid="{00000000-0002-0000-0200-00000D000000}">
      <formula1>$H$52</formula1>
    </dataValidation>
    <dataValidation type="list" allowBlank="1" showInputMessage="1" showErrorMessage="1" sqref="C24" xr:uid="{00000000-0002-0000-0200-00000E000000}">
      <formula1>$I$52</formula1>
    </dataValidation>
    <dataValidation type="list" allowBlank="1" showInputMessage="1" showErrorMessage="1" sqref="C25" xr:uid="{00000000-0002-0000-0200-00000F000000}">
      <formula1>$J$52</formula1>
    </dataValidation>
    <dataValidation type="list" allowBlank="1" showInputMessage="1" showErrorMessage="1" sqref="C26" xr:uid="{00000000-0002-0000-0200-000010000000}">
      <formula1>$K$52</formula1>
    </dataValidation>
    <dataValidation type="list" allowBlank="1" showInputMessage="1" showErrorMessage="1" sqref="C27" xr:uid="{00000000-0002-0000-0200-000011000000}">
      <formula1>$L$52</formula1>
    </dataValidation>
    <dataValidation type="list" allowBlank="1" showInputMessage="1" showErrorMessage="1" sqref="C28" xr:uid="{00000000-0002-0000-0200-000012000000}">
      <formula1>$M$52</formula1>
    </dataValidation>
    <dataValidation type="list" allowBlank="1" showInputMessage="1" showErrorMessage="1" sqref="C29" xr:uid="{00000000-0002-0000-0200-000013000000}">
      <formula1>$N$52</formula1>
    </dataValidation>
    <dataValidation type="list" allowBlank="1" showInputMessage="1" showErrorMessage="1" sqref="C30" xr:uid="{00000000-0002-0000-0200-000014000000}">
      <formula1>$O$52</formula1>
    </dataValidation>
    <dataValidation type="list" allowBlank="1" showInputMessage="1" showErrorMessage="1" sqref="C31" xr:uid="{00000000-0002-0000-0200-000015000000}">
      <formula1>$P$52</formula1>
    </dataValidation>
    <dataValidation type="list" allowBlank="1" showInputMessage="1" showErrorMessage="1" sqref="C32" xr:uid="{00000000-0002-0000-0200-000016000000}">
      <formula1>$Q$52</formula1>
    </dataValidation>
    <dataValidation type="list" allowBlank="1" showInputMessage="1" showErrorMessage="1" sqref="C33" xr:uid="{00000000-0002-0000-0200-000017000000}">
      <formula1>$H$55</formula1>
    </dataValidation>
    <dataValidation type="list" allowBlank="1" showInputMessage="1" showErrorMessage="1" sqref="C34" xr:uid="{00000000-0002-0000-0200-000018000000}">
      <formula1>$I$55</formula1>
    </dataValidation>
    <dataValidation type="list" allowBlank="1" showInputMessage="1" showErrorMessage="1" sqref="C35" xr:uid="{00000000-0002-0000-0200-000019000000}">
      <formula1>$J$55</formula1>
    </dataValidation>
    <dataValidation type="list" allowBlank="1" showInputMessage="1" showErrorMessage="1" sqref="C36" xr:uid="{00000000-0002-0000-0200-00001A000000}">
      <formula1>$K$55</formula1>
    </dataValidation>
    <dataValidation type="list" allowBlank="1" showInputMessage="1" showErrorMessage="1" sqref="C37" xr:uid="{00000000-0002-0000-0200-00001B000000}">
      <formula1>$L$55</formula1>
    </dataValidation>
    <dataValidation type="list" allowBlank="1" showInputMessage="1" showErrorMessage="1" sqref="C38" xr:uid="{00000000-0002-0000-0200-00001C000000}">
      <formula1>$M$55</formula1>
    </dataValidation>
    <dataValidation type="list" allowBlank="1" showInputMessage="1" showErrorMessage="1" sqref="C39" xr:uid="{00000000-0002-0000-0200-00001D000000}">
      <formula1>$N$55</formula1>
    </dataValidation>
    <dataValidation type="list" allowBlank="1" showInputMessage="1" showErrorMessage="1" sqref="C40" xr:uid="{00000000-0002-0000-0200-00001E000000}">
      <formula1>$O$55</formula1>
    </dataValidation>
    <dataValidation type="list" allowBlank="1" showInputMessage="1" showErrorMessage="1" sqref="C41" xr:uid="{00000000-0002-0000-0200-00001F000000}">
      <formula1>$P$55</formula1>
    </dataValidation>
  </dataValidations>
  <pageMargins left="0.7" right="0.7" top="0.75" bottom="0.75" header="0.3" footer="0.3"/>
  <pageSetup orientation="portrait" horizontalDpi="300" verticalDpi="300" r:id="rId1"/>
  <ignoredErrors>
    <ignoredError sqref="D4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Q89"/>
  <sheetViews>
    <sheetView topLeftCell="A40" zoomScale="86" zoomScaleNormal="86" workbookViewId="0">
      <selection activeCell="F41" sqref="F4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88"/>
      <c r="C8" s="136" t="s">
        <v>32</v>
      </c>
      <c r="D8" s="136"/>
      <c r="E8" s="136"/>
      <c r="F8" s="88"/>
    </row>
    <row r="9" spans="1:6" ht="15.75" customHeight="1">
      <c r="A9" s="137" t="s">
        <v>22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48.7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118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143</v>
      </c>
      <c r="E41" s="9"/>
      <c r="F41" s="15" t="s">
        <v>156</v>
      </c>
    </row>
    <row r="42" spans="1:17" ht="15" customHeight="1">
      <c r="A42" s="139" t="s">
        <v>6</v>
      </c>
      <c r="B42" s="140"/>
      <c r="C42" s="90">
        <f>COUNT(C13:C41)</f>
        <v>28</v>
      </c>
      <c r="D42" s="90">
        <f>COUNTIF(D13:D41,"X")</f>
        <v>1</v>
      </c>
      <c r="E42" s="90">
        <f>COUNT(E13:E41)</f>
        <v>0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96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3" priority="1" operator="lessThan">
      <formula>70</formula>
    </cfRule>
    <cfRule type="cellIs" dxfId="52" priority="2" operator="between">
      <formula>89</formula>
      <formula>70</formula>
    </cfRule>
    <cfRule type="cellIs" dxfId="5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300-000000000000}">
      <formula1>$J$59:$J$70</formula1>
    </dataValidation>
    <dataValidation type="list" allowBlank="1" showInputMessage="1" showErrorMessage="1" sqref="D9" xr:uid="{00000000-0002-0000-0300-000001000000}">
      <formula1>$I$59:$I$70</formula1>
    </dataValidation>
    <dataValidation type="list" allowBlank="1" showInputMessage="1" showErrorMessage="1" sqref="C9" xr:uid="{00000000-0002-0000-0300-000002000000}">
      <formula1>$H$59:$H$89</formula1>
    </dataValidation>
    <dataValidation type="list" allowBlank="1" showInputMessage="1" showErrorMessage="1" sqref="C41" xr:uid="{00000000-0002-0000-0300-000003000000}">
      <formula1>$P$55</formula1>
    </dataValidation>
    <dataValidation type="list" allowBlank="1" showInputMessage="1" showErrorMessage="1" sqref="C40" xr:uid="{00000000-0002-0000-0300-000004000000}">
      <formula1>$O$55</formula1>
    </dataValidation>
    <dataValidation type="list" allowBlank="1" showInputMessage="1" showErrorMessage="1" sqref="C39" xr:uid="{00000000-0002-0000-0300-000005000000}">
      <formula1>$N$55</formula1>
    </dataValidation>
    <dataValidation type="list" allowBlank="1" showInputMessage="1" showErrorMessage="1" sqref="C38" xr:uid="{00000000-0002-0000-0300-000006000000}">
      <formula1>$M$55</formula1>
    </dataValidation>
    <dataValidation type="list" allowBlank="1" showInputMessage="1" showErrorMessage="1" sqref="C37" xr:uid="{00000000-0002-0000-0300-000007000000}">
      <formula1>$L$55</formula1>
    </dataValidation>
    <dataValidation type="list" allowBlank="1" showInputMessage="1" showErrorMessage="1" sqref="C36" xr:uid="{00000000-0002-0000-0300-000008000000}">
      <formula1>$K$55</formula1>
    </dataValidation>
    <dataValidation type="list" allowBlank="1" showInputMessage="1" showErrorMessage="1" sqref="C35" xr:uid="{00000000-0002-0000-0300-000009000000}">
      <formula1>$J$55</formula1>
    </dataValidation>
    <dataValidation type="list" allowBlank="1" showInputMessage="1" showErrorMessage="1" sqref="C34" xr:uid="{00000000-0002-0000-0300-00000A000000}">
      <formula1>$I$55</formula1>
    </dataValidation>
    <dataValidation type="list" allowBlank="1" showInputMessage="1" showErrorMessage="1" sqref="C33" xr:uid="{00000000-0002-0000-0300-00000B000000}">
      <formula1>$H$55</formula1>
    </dataValidation>
    <dataValidation type="list" allowBlank="1" showInputMessage="1" showErrorMessage="1" sqref="C32" xr:uid="{00000000-0002-0000-0300-00000C000000}">
      <formula1>$Q$52</formula1>
    </dataValidation>
    <dataValidation type="list" allowBlank="1" showInputMessage="1" showErrorMessage="1" sqref="C31" xr:uid="{00000000-0002-0000-0300-00000D000000}">
      <formula1>$P$52</formula1>
    </dataValidation>
    <dataValidation type="list" allowBlank="1" showInputMessage="1" showErrorMessage="1" sqref="C30" xr:uid="{00000000-0002-0000-0300-00000E000000}">
      <formula1>$O$52</formula1>
    </dataValidation>
    <dataValidation type="list" allowBlank="1" showInputMessage="1" showErrorMessage="1" sqref="C29" xr:uid="{00000000-0002-0000-0300-00000F000000}">
      <formula1>$N$52</formula1>
    </dataValidation>
    <dataValidation type="list" allowBlank="1" showInputMessage="1" showErrorMessage="1" sqref="C28" xr:uid="{00000000-0002-0000-0300-000010000000}">
      <formula1>$M$52</formula1>
    </dataValidation>
    <dataValidation type="list" allowBlank="1" showInputMessage="1" showErrorMessage="1" sqref="C27" xr:uid="{00000000-0002-0000-0300-000011000000}">
      <formula1>$L$52</formula1>
    </dataValidation>
    <dataValidation type="list" allowBlank="1" showInputMessage="1" showErrorMessage="1" sqref="C26" xr:uid="{00000000-0002-0000-0300-000012000000}">
      <formula1>$K$52</formula1>
    </dataValidation>
    <dataValidation type="list" allowBlank="1" showInputMessage="1" showErrorMessage="1" sqref="C25" xr:uid="{00000000-0002-0000-0300-000013000000}">
      <formula1>$J$52</formula1>
    </dataValidation>
    <dataValidation type="list" allowBlank="1" showInputMessage="1" showErrorMessage="1" sqref="C24" xr:uid="{00000000-0002-0000-0300-000014000000}">
      <formula1>$I$52</formula1>
    </dataValidation>
    <dataValidation type="list" allowBlank="1" showInputMessage="1" showErrorMessage="1" sqref="C23" xr:uid="{00000000-0002-0000-0300-000015000000}">
      <formula1>$H$52</formula1>
    </dataValidation>
    <dataValidation type="list" allowBlank="1" showInputMessage="1" showErrorMessage="1" sqref="C22" xr:uid="{00000000-0002-0000-0300-000016000000}">
      <formula1>$Q$49</formula1>
    </dataValidation>
    <dataValidation type="list" allowBlank="1" showInputMessage="1" showErrorMessage="1" sqref="C21" xr:uid="{00000000-0002-0000-0300-000017000000}">
      <formula1>$P$49</formula1>
    </dataValidation>
    <dataValidation type="list" allowBlank="1" showInputMessage="1" showErrorMessage="1" sqref="C20" xr:uid="{00000000-0002-0000-0300-000018000000}">
      <formula1>$O$49</formula1>
    </dataValidation>
    <dataValidation type="list" allowBlank="1" showInputMessage="1" showErrorMessage="1" sqref="C19" xr:uid="{00000000-0002-0000-0300-000019000000}">
      <formula1>$N$49</formula1>
    </dataValidation>
    <dataValidation type="list" allowBlank="1" showInputMessage="1" showErrorMessage="1" sqref="C18" xr:uid="{00000000-0002-0000-0300-00001A000000}">
      <formula1>$M$49</formula1>
    </dataValidation>
    <dataValidation type="list" allowBlank="1" showInputMessage="1" showErrorMessage="1" sqref="C17" xr:uid="{00000000-0002-0000-0300-00001B000000}">
      <formula1>$L$49</formula1>
    </dataValidation>
    <dataValidation type="list" allowBlank="1" showInputMessage="1" showErrorMessage="1" sqref="C16" xr:uid="{00000000-0002-0000-0300-00001C000000}">
      <formula1>$K$49</formula1>
    </dataValidation>
    <dataValidation type="list" allowBlank="1" showInputMessage="1" showErrorMessage="1" sqref="C15" xr:uid="{00000000-0002-0000-0300-00001D000000}">
      <formula1>$J$49</formula1>
    </dataValidation>
    <dataValidation type="list" allowBlank="1" showInputMessage="1" showErrorMessage="1" sqref="C14" xr:uid="{00000000-0002-0000-0300-00001E000000}">
      <formula1>$I$49</formula1>
    </dataValidation>
    <dataValidation type="list" allowBlank="1" showInputMessage="1" showErrorMessage="1" sqref="C13" xr:uid="{00000000-0002-0000-0300-00001F000000}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Q89"/>
  <sheetViews>
    <sheetView topLeftCell="A16" zoomScale="90" zoomScaleNormal="90" workbookViewId="0">
      <selection activeCell="F21" sqref="F2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85546875" style="1" customWidth="1"/>
    <col min="7" max="7" width="12.42578125" style="1" customWidth="1"/>
    <col min="8" max="8" width="4.140625" style="1" bestFit="1" customWidth="1"/>
    <col min="9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23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/>
      <c r="D22" s="14" t="s">
        <v>149</v>
      </c>
      <c r="E22" s="9"/>
      <c r="F22" s="15" t="s">
        <v>150</v>
      </c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54.7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86"/>
    </row>
    <row r="42" spans="1:17" ht="15" customHeight="1">
      <c r="A42" s="139" t="s">
        <v>6</v>
      </c>
      <c r="B42" s="140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96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0" priority="1" operator="lessThan">
      <formula>70</formula>
    </cfRule>
    <cfRule type="cellIs" dxfId="49" priority="2" operator="between">
      <formula>89</formula>
      <formula>70</formula>
    </cfRule>
    <cfRule type="cellIs" dxfId="4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400-000000000000}">
      <formula1>$J$59:$J$70</formula1>
    </dataValidation>
    <dataValidation type="list" allowBlank="1" showInputMessage="1" showErrorMessage="1" sqref="D9" xr:uid="{00000000-0002-0000-0400-000001000000}">
      <formula1>$I$59:$I$70</formula1>
    </dataValidation>
    <dataValidation type="list" allowBlank="1" showInputMessage="1" showErrorMessage="1" sqref="C9" xr:uid="{00000000-0002-0000-0400-000002000000}">
      <formula1>$H$59:$H$89</formula1>
    </dataValidation>
    <dataValidation type="list" allowBlank="1" showInputMessage="1" showErrorMessage="1" sqref="C41" xr:uid="{00000000-0002-0000-0400-000003000000}">
      <formula1>$P$55</formula1>
    </dataValidation>
    <dataValidation type="list" allowBlank="1" showInputMessage="1" showErrorMessage="1" sqref="C40" xr:uid="{00000000-0002-0000-0400-000004000000}">
      <formula1>$O$55</formula1>
    </dataValidation>
    <dataValidation type="list" allowBlank="1" showInputMessage="1" showErrorMessage="1" sqref="C39" xr:uid="{00000000-0002-0000-0400-000005000000}">
      <formula1>$N$55</formula1>
    </dataValidation>
    <dataValidation type="list" allowBlank="1" showInputMessage="1" showErrorMessage="1" sqref="C38" xr:uid="{00000000-0002-0000-0400-000006000000}">
      <formula1>$M$55</formula1>
    </dataValidation>
    <dataValidation type="list" allowBlank="1" showInputMessage="1" showErrorMessage="1" sqref="C37" xr:uid="{00000000-0002-0000-0400-000007000000}">
      <formula1>$L$55</formula1>
    </dataValidation>
    <dataValidation type="list" allowBlank="1" showInputMessage="1" showErrorMessage="1" sqref="C36" xr:uid="{00000000-0002-0000-0400-000008000000}">
      <formula1>$K$55</formula1>
    </dataValidation>
    <dataValidation type="list" allowBlank="1" showInputMessage="1" showErrorMessage="1" sqref="C35" xr:uid="{00000000-0002-0000-0400-000009000000}">
      <formula1>$J$55</formula1>
    </dataValidation>
    <dataValidation type="list" allowBlank="1" showInputMessage="1" showErrorMessage="1" sqref="C34" xr:uid="{00000000-0002-0000-0400-00000A000000}">
      <formula1>$I$55</formula1>
    </dataValidation>
    <dataValidation type="list" allowBlank="1" showInputMessage="1" showErrorMessage="1" sqref="C33" xr:uid="{00000000-0002-0000-0400-00000B000000}">
      <formula1>$H$55</formula1>
    </dataValidation>
    <dataValidation type="list" allowBlank="1" showInputMessage="1" showErrorMessage="1" sqref="C32" xr:uid="{00000000-0002-0000-0400-00000C000000}">
      <formula1>$Q$52</formula1>
    </dataValidation>
    <dataValidation type="list" allowBlank="1" showInputMessage="1" showErrorMessage="1" sqref="C31" xr:uid="{00000000-0002-0000-0400-00000D000000}">
      <formula1>$P$52</formula1>
    </dataValidation>
    <dataValidation type="list" allowBlank="1" showInputMessage="1" showErrorMessage="1" sqref="C30" xr:uid="{00000000-0002-0000-0400-00000E000000}">
      <formula1>$O$52</formula1>
    </dataValidation>
    <dataValidation type="list" allowBlank="1" showInputMessage="1" showErrorMessage="1" sqref="C29" xr:uid="{00000000-0002-0000-0400-00000F000000}">
      <formula1>$N$52</formula1>
    </dataValidation>
    <dataValidation type="list" allowBlank="1" showInputMessage="1" showErrorMessage="1" sqref="C28" xr:uid="{00000000-0002-0000-0400-000010000000}">
      <formula1>$M$52</formula1>
    </dataValidation>
    <dataValidation type="list" allowBlank="1" showInputMessage="1" showErrorMessage="1" sqref="C27" xr:uid="{00000000-0002-0000-0400-000011000000}">
      <formula1>$L$52</formula1>
    </dataValidation>
    <dataValidation type="list" allowBlank="1" showInputMessage="1" showErrorMessage="1" sqref="C26" xr:uid="{00000000-0002-0000-0400-000012000000}">
      <formula1>$K$52</formula1>
    </dataValidation>
    <dataValidation type="list" allowBlank="1" showInputMessage="1" showErrorMessage="1" sqref="C25" xr:uid="{00000000-0002-0000-0400-000013000000}">
      <formula1>$J$52</formula1>
    </dataValidation>
    <dataValidation type="list" allowBlank="1" showInputMessage="1" showErrorMessage="1" sqref="C24" xr:uid="{00000000-0002-0000-0400-000014000000}">
      <formula1>$I$52</formula1>
    </dataValidation>
    <dataValidation type="list" allowBlank="1" showInputMessage="1" showErrorMessage="1" sqref="C23" xr:uid="{00000000-0002-0000-0400-000015000000}">
      <formula1>$H$52</formula1>
    </dataValidation>
    <dataValidation type="list" allowBlank="1" showInputMessage="1" showErrorMessage="1" sqref="C22" xr:uid="{00000000-0002-0000-0400-000016000000}">
      <formula1>$Q$49</formula1>
    </dataValidation>
    <dataValidation type="list" allowBlank="1" showInputMessage="1" showErrorMessage="1" sqref="C21" xr:uid="{00000000-0002-0000-0400-000017000000}">
      <formula1>$P$49</formula1>
    </dataValidation>
    <dataValidation type="list" allowBlank="1" showInputMessage="1" showErrorMessage="1" sqref="C20" xr:uid="{00000000-0002-0000-0400-000018000000}">
      <formula1>$O$49</formula1>
    </dataValidation>
    <dataValidation type="list" allowBlank="1" showInputMessage="1" showErrorMessage="1" sqref="C19" xr:uid="{00000000-0002-0000-0400-000019000000}">
      <formula1>$N$49</formula1>
    </dataValidation>
    <dataValidation type="list" allowBlank="1" showInputMessage="1" showErrorMessage="1" sqref="C18" xr:uid="{00000000-0002-0000-0400-00001A000000}">
      <formula1>$M$49</formula1>
    </dataValidation>
    <dataValidation type="list" allowBlank="1" showInputMessage="1" showErrorMessage="1" sqref="C17" xr:uid="{00000000-0002-0000-0400-00001B000000}">
      <formula1>$L$49</formula1>
    </dataValidation>
    <dataValidation type="list" allowBlank="1" showInputMessage="1" showErrorMessage="1" sqref="C16" xr:uid="{00000000-0002-0000-0400-00001C000000}">
      <formula1>$K$49</formula1>
    </dataValidation>
    <dataValidation type="list" allowBlank="1" showInputMessage="1" showErrorMessage="1" sqref="C15" xr:uid="{00000000-0002-0000-0400-00001D000000}">
      <formula1>$J$49</formula1>
    </dataValidation>
    <dataValidation type="list" allowBlank="1" showInputMessage="1" showErrorMessage="1" sqref="C14" xr:uid="{00000000-0002-0000-0400-00001E000000}">
      <formula1>$I$49</formula1>
    </dataValidation>
    <dataValidation type="list" allowBlank="1" showInputMessage="1" showErrorMessage="1" sqref="C13" xr:uid="{00000000-0002-0000-0400-00001F000000}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Q89"/>
  <sheetViews>
    <sheetView topLeftCell="A25" workbookViewId="0">
      <selection activeCell="F41" sqref="F4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5.75" customHeight="1">
      <c r="A9" s="137" t="s">
        <v>128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83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106">
        <f>COUNT(C13:C41)</f>
        <v>28</v>
      </c>
      <c r="D42" s="106">
        <f>COUNTIF(D13:D41,"x")</f>
        <v>0</v>
      </c>
      <c r="E42" s="106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7" priority="1" operator="lessThan">
      <formula>70</formula>
    </cfRule>
    <cfRule type="cellIs" dxfId="46" priority="2" operator="between">
      <formula>89</formula>
      <formula>70</formula>
    </cfRule>
    <cfRule type="cellIs" dxfId="4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 xr:uid="{00000000-0002-0000-0500-000000000000}">
      <formula1>$H$49</formula1>
    </dataValidation>
    <dataValidation type="list" allowBlank="1" showInputMessage="1" showErrorMessage="1" sqref="C14" xr:uid="{00000000-0002-0000-0500-000001000000}">
      <formula1>$I$49</formula1>
    </dataValidation>
    <dataValidation type="list" allowBlank="1" showInputMessage="1" showErrorMessage="1" sqref="C15" xr:uid="{00000000-0002-0000-0500-000002000000}">
      <formula1>$J$49</formula1>
    </dataValidation>
    <dataValidation type="list" allowBlank="1" showInputMessage="1" showErrorMessage="1" sqref="C16" xr:uid="{00000000-0002-0000-0500-000003000000}">
      <formula1>$K$49</formula1>
    </dataValidation>
    <dataValidation type="list" allowBlank="1" showInputMessage="1" showErrorMessage="1" sqref="C17" xr:uid="{00000000-0002-0000-0500-000004000000}">
      <formula1>$L$49</formula1>
    </dataValidation>
    <dataValidation type="list" allowBlank="1" showInputMessage="1" showErrorMessage="1" sqref="C18" xr:uid="{00000000-0002-0000-0500-000005000000}">
      <formula1>$M$49</formula1>
    </dataValidation>
    <dataValidation type="list" allowBlank="1" showInputMessage="1" showErrorMessage="1" sqref="C19" xr:uid="{00000000-0002-0000-0500-000006000000}">
      <formula1>$N$49</formula1>
    </dataValidation>
    <dataValidation type="list" allowBlank="1" showInputMessage="1" showErrorMessage="1" sqref="C20" xr:uid="{00000000-0002-0000-0500-000007000000}">
      <formula1>$O$49</formula1>
    </dataValidation>
    <dataValidation type="list" allowBlank="1" showInputMessage="1" showErrorMessage="1" sqref="C21" xr:uid="{00000000-0002-0000-0500-000008000000}">
      <formula1>$P$49</formula1>
    </dataValidation>
    <dataValidation type="list" allowBlank="1" showInputMessage="1" showErrorMessage="1" sqref="C22" xr:uid="{00000000-0002-0000-0500-000009000000}">
      <formula1>$Q$49</formula1>
    </dataValidation>
    <dataValidation type="list" allowBlank="1" showInputMessage="1" showErrorMessage="1" sqref="C23" xr:uid="{00000000-0002-0000-0500-00000A000000}">
      <formula1>$H$52</formula1>
    </dataValidation>
    <dataValidation type="list" allowBlank="1" showInputMessage="1" showErrorMessage="1" sqref="C24" xr:uid="{00000000-0002-0000-0500-00000B000000}">
      <formula1>$I$52</formula1>
    </dataValidation>
    <dataValidation type="list" allowBlank="1" showInputMessage="1" showErrorMessage="1" sqref="C25" xr:uid="{00000000-0002-0000-0500-00000C000000}">
      <formula1>$J$52</formula1>
    </dataValidation>
    <dataValidation type="list" allowBlank="1" showInputMessage="1" showErrorMessage="1" sqref="C26" xr:uid="{00000000-0002-0000-0500-00000D000000}">
      <formula1>$K$52</formula1>
    </dataValidation>
    <dataValidation type="list" allowBlank="1" showInputMessage="1" showErrorMessage="1" sqref="C27" xr:uid="{00000000-0002-0000-0500-00000E000000}">
      <formula1>$L$52</formula1>
    </dataValidation>
    <dataValidation type="list" allowBlank="1" showInputMessage="1" showErrorMessage="1" sqref="C28" xr:uid="{00000000-0002-0000-0500-00000F000000}">
      <formula1>$M$52</formula1>
    </dataValidation>
    <dataValidation type="list" allowBlank="1" showInputMessage="1" showErrorMessage="1" sqref="C29" xr:uid="{00000000-0002-0000-0500-000010000000}">
      <formula1>$N$52</formula1>
    </dataValidation>
    <dataValidation type="list" allowBlank="1" showInputMessage="1" showErrorMessage="1" sqref="C30" xr:uid="{00000000-0002-0000-0500-000011000000}">
      <formula1>$O$52</formula1>
    </dataValidation>
    <dataValidation type="list" allowBlank="1" showInputMessage="1" showErrorMessage="1" sqref="C31" xr:uid="{00000000-0002-0000-0500-000012000000}">
      <formula1>$P$52</formula1>
    </dataValidation>
    <dataValidation type="list" allowBlank="1" showInputMessage="1" showErrorMessage="1" sqref="C32" xr:uid="{00000000-0002-0000-0500-000013000000}">
      <formula1>$Q$52</formula1>
    </dataValidation>
    <dataValidation type="list" allowBlank="1" showInputMessage="1" showErrorMessage="1" sqref="C33" xr:uid="{00000000-0002-0000-0500-000014000000}">
      <formula1>$H$55</formula1>
    </dataValidation>
    <dataValidation type="list" allowBlank="1" showInputMessage="1" showErrorMessage="1" sqref="C34" xr:uid="{00000000-0002-0000-0500-000015000000}">
      <formula1>$I$55</formula1>
    </dataValidation>
    <dataValidation type="list" allowBlank="1" showInputMessage="1" showErrorMessage="1" sqref="C35" xr:uid="{00000000-0002-0000-0500-000016000000}">
      <formula1>$J$55</formula1>
    </dataValidation>
    <dataValidation type="list" allowBlank="1" showInputMessage="1" showErrorMessage="1" sqref="C36" xr:uid="{00000000-0002-0000-0500-000017000000}">
      <formula1>$K$55</formula1>
    </dataValidation>
    <dataValidation type="list" allowBlank="1" showInputMessage="1" showErrorMessage="1" sqref="C37" xr:uid="{00000000-0002-0000-0500-000018000000}">
      <formula1>$L$55</formula1>
    </dataValidation>
    <dataValidation type="list" allowBlank="1" showInputMessage="1" showErrorMessage="1" sqref="C38" xr:uid="{00000000-0002-0000-0500-000019000000}">
      <formula1>$M$55</formula1>
    </dataValidation>
    <dataValidation type="list" allowBlank="1" showInputMessage="1" showErrorMessage="1" sqref="C39" xr:uid="{00000000-0002-0000-0500-00001A000000}">
      <formula1>$N$55</formula1>
    </dataValidation>
    <dataValidation type="list" allowBlank="1" showInputMessage="1" showErrorMessage="1" sqref="C40" xr:uid="{00000000-0002-0000-0500-00001B000000}">
      <formula1>$O$55</formula1>
    </dataValidation>
    <dataValidation type="list" allowBlank="1" showInputMessage="1" showErrorMessage="1" sqref="C41" xr:uid="{00000000-0002-0000-0500-00001C000000}">
      <formula1>$P$55</formula1>
    </dataValidation>
    <dataValidation type="list" allowBlank="1" showInputMessage="1" showErrorMessage="1" sqref="C9" xr:uid="{00000000-0002-0000-0500-00001D000000}">
      <formula1>$H$59:$H$89</formula1>
    </dataValidation>
    <dataValidation type="list" allowBlank="1" showInputMessage="1" showErrorMessage="1" sqref="D9" xr:uid="{00000000-0002-0000-0500-00001E000000}">
      <formula1>$I$59:$I$70</formula1>
    </dataValidation>
    <dataValidation type="list" allowBlank="1" showInputMessage="1" showErrorMessage="1" sqref="E9" xr:uid="{00000000-0002-0000-0500-00001F000000}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Q89"/>
  <sheetViews>
    <sheetView topLeftCell="A43"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4" width="9.42578125" style="32" customWidth="1"/>
    <col min="5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5.75" customHeight="1">
      <c r="A9" s="137" t="s">
        <v>129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30">
      <c r="A34" s="71">
        <f t="shared" si="0"/>
        <v>22</v>
      </c>
      <c r="B34" s="10" t="s">
        <v>107</v>
      </c>
      <c r="C34" s="14"/>
      <c r="D34" s="14" t="s">
        <v>149</v>
      </c>
      <c r="E34" s="9"/>
      <c r="F34" s="83" t="s">
        <v>153</v>
      </c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106">
        <f>COUNT(C13:C41)</f>
        <v>27</v>
      </c>
      <c r="D42" s="106">
        <f>COUNTIF(D13:D41,"x")</f>
        <v>1</v>
      </c>
      <c r="E42" s="106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95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4" priority="1" operator="lessThan">
      <formula>70</formula>
    </cfRule>
    <cfRule type="cellIs" dxfId="43" priority="2" operator="between">
      <formula>89</formula>
      <formula>70</formula>
    </cfRule>
    <cfRule type="cellIs" dxfId="4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600-000000000000}">
      <formula1>$J$59:$J$70</formula1>
    </dataValidation>
    <dataValidation type="list" allowBlank="1" showInputMessage="1" showErrorMessage="1" sqref="D9" xr:uid="{00000000-0002-0000-0600-000001000000}">
      <formula1>$I$59:$I$70</formula1>
    </dataValidation>
    <dataValidation type="list" allowBlank="1" showInputMessage="1" showErrorMessage="1" sqref="C9" xr:uid="{00000000-0002-0000-0600-000002000000}">
      <formula1>$H$59:$H$89</formula1>
    </dataValidation>
    <dataValidation type="list" allowBlank="1" showInputMessage="1" showErrorMessage="1" sqref="C41" xr:uid="{00000000-0002-0000-0600-000003000000}">
      <formula1>$P$55</formula1>
    </dataValidation>
    <dataValidation type="list" allowBlank="1" showInputMessage="1" showErrorMessage="1" sqref="C40" xr:uid="{00000000-0002-0000-0600-000004000000}">
      <formula1>$O$55</formula1>
    </dataValidation>
    <dataValidation type="list" allowBlank="1" showInputMessage="1" showErrorMessage="1" sqref="C39" xr:uid="{00000000-0002-0000-0600-000005000000}">
      <formula1>$N$55</formula1>
    </dataValidation>
    <dataValidation type="list" allowBlank="1" showInputMessage="1" showErrorMessage="1" sqref="C38" xr:uid="{00000000-0002-0000-0600-000006000000}">
      <formula1>$M$55</formula1>
    </dataValidation>
    <dataValidation type="list" allowBlank="1" showInputMessage="1" showErrorMessage="1" sqref="C37" xr:uid="{00000000-0002-0000-0600-000007000000}">
      <formula1>$L$55</formula1>
    </dataValidation>
    <dataValidation type="list" allowBlank="1" showInputMessage="1" showErrorMessage="1" sqref="C36" xr:uid="{00000000-0002-0000-0600-000008000000}">
      <formula1>$K$55</formula1>
    </dataValidation>
    <dataValidation type="list" allowBlank="1" showInputMessage="1" showErrorMessage="1" sqref="C35" xr:uid="{00000000-0002-0000-0600-000009000000}">
      <formula1>$J$55</formula1>
    </dataValidation>
    <dataValidation type="list" allowBlank="1" showInputMessage="1" showErrorMessage="1" sqref="C34" xr:uid="{00000000-0002-0000-0600-00000A000000}">
      <formula1>$I$55</formula1>
    </dataValidation>
    <dataValidation type="list" allowBlank="1" showInputMessage="1" showErrorMessage="1" sqref="C33" xr:uid="{00000000-0002-0000-0600-00000B000000}">
      <formula1>$H$55</formula1>
    </dataValidation>
    <dataValidation type="list" allowBlank="1" showInputMessage="1" showErrorMessage="1" sqref="C32" xr:uid="{00000000-0002-0000-0600-00000C000000}">
      <formula1>$Q$52</formula1>
    </dataValidation>
    <dataValidation type="list" allowBlank="1" showInputMessage="1" showErrorMessage="1" sqref="C31" xr:uid="{00000000-0002-0000-0600-00000D000000}">
      <formula1>$P$52</formula1>
    </dataValidation>
    <dataValidation type="list" allowBlank="1" showInputMessage="1" showErrorMessage="1" sqref="C30" xr:uid="{00000000-0002-0000-0600-00000E000000}">
      <formula1>$O$52</formula1>
    </dataValidation>
    <dataValidation type="list" allowBlank="1" showInputMessage="1" showErrorMessage="1" sqref="C29" xr:uid="{00000000-0002-0000-0600-00000F000000}">
      <formula1>$N$52</formula1>
    </dataValidation>
    <dataValidation type="list" allowBlank="1" showInputMessage="1" showErrorMessage="1" sqref="C28" xr:uid="{00000000-0002-0000-0600-000010000000}">
      <formula1>$M$52</formula1>
    </dataValidation>
    <dataValidation type="list" allowBlank="1" showInputMessage="1" showErrorMessage="1" sqref="C27" xr:uid="{00000000-0002-0000-0600-000011000000}">
      <formula1>$L$52</formula1>
    </dataValidation>
    <dataValidation type="list" allowBlank="1" showInputMessage="1" showErrorMessage="1" sqref="C26" xr:uid="{00000000-0002-0000-0600-000012000000}">
      <formula1>$K$52</formula1>
    </dataValidation>
    <dataValidation type="list" allowBlank="1" showInputMessage="1" showErrorMessage="1" sqref="C25" xr:uid="{00000000-0002-0000-0600-000013000000}">
      <formula1>$J$52</formula1>
    </dataValidation>
    <dataValidation type="list" allowBlank="1" showInputMessage="1" showErrorMessage="1" sqref="C24" xr:uid="{00000000-0002-0000-0600-000014000000}">
      <formula1>$I$52</formula1>
    </dataValidation>
    <dataValidation type="list" allowBlank="1" showInputMessage="1" showErrorMessage="1" sqref="C23" xr:uid="{00000000-0002-0000-0600-000015000000}">
      <formula1>$H$52</formula1>
    </dataValidation>
    <dataValidation type="list" allowBlank="1" showInputMessage="1" showErrorMessage="1" sqref="C22" xr:uid="{00000000-0002-0000-0600-000016000000}">
      <formula1>$Q$49</formula1>
    </dataValidation>
    <dataValidation type="list" allowBlank="1" showInputMessage="1" showErrorMessage="1" sqref="C21" xr:uid="{00000000-0002-0000-0600-000017000000}">
      <formula1>$P$49</formula1>
    </dataValidation>
    <dataValidation type="list" allowBlank="1" showInputMessage="1" showErrorMessage="1" sqref="C20" xr:uid="{00000000-0002-0000-0600-000018000000}">
      <formula1>$O$49</formula1>
    </dataValidation>
    <dataValidation type="list" allowBlank="1" showInputMessage="1" showErrorMessage="1" sqref="C19" xr:uid="{00000000-0002-0000-0600-000019000000}">
      <formula1>$N$49</formula1>
    </dataValidation>
    <dataValidation type="list" allowBlank="1" showInputMessage="1" showErrorMessage="1" sqref="C18" xr:uid="{00000000-0002-0000-0600-00001A000000}">
      <formula1>$M$49</formula1>
    </dataValidation>
    <dataValidation type="list" allowBlank="1" showInputMessage="1" showErrorMessage="1" sqref="C17" xr:uid="{00000000-0002-0000-0600-00001B000000}">
      <formula1>$L$49</formula1>
    </dataValidation>
    <dataValidation type="list" allowBlank="1" showInputMessage="1" showErrorMessage="1" sqref="C16" xr:uid="{00000000-0002-0000-0600-00001C000000}">
      <formula1>$K$49</formula1>
    </dataValidation>
    <dataValidation type="list" allowBlank="1" showInputMessage="1" showErrorMessage="1" sqref="C15" xr:uid="{00000000-0002-0000-0600-00001D000000}">
      <formula1>$J$49</formula1>
    </dataValidation>
    <dataValidation type="list" allowBlank="1" showInputMessage="1" showErrorMessage="1" sqref="C14" xr:uid="{00000000-0002-0000-0600-00001E000000}">
      <formula1>$I$49</formula1>
    </dataValidation>
    <dataValidation type="list" allowBlank="1" showInputMessage="1" showErrorMessage="1" sqref="C13" xr:uid="{00000000-0002-0000-0600-00001F000000}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Q89"/>
  <sheetViews>
    <sheetView topLeftCell="A43"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1.8554687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93"/>
      <c r="C8" s="136" t="s">
        <v>32</v>
      </c>
      <c r="D8" s="136"/>
      <c r="E8" s="136"/>
      <c r="F8" s="93"/>
    </row>
    <row r="9" spans="1:6" ht="15.75" customHeight="1">
      <c r="A9" s="137" t="s">
        <v>120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94"/>
      <c r="B11" s="94"/>
      <c r="C11" s="94"/>
      <c r="D11" s="94"/>
      <c r="E11" s="94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7.75" customHeight="1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16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16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16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83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21"/>
    </row>
    <row r="42" spans="1:17" ht="15" customHeight="1">
      <c r="A42" s="139" t="s">
        <v>6</v>
      </c>
      <c r="B42" s="140"/>
      <c r="C42" s="95">
        <f>COUNT(C13:C41)</f>
        <v>28</v>
      </c>
      <c r="D42" s="95">
        <f>COUNTIF(D13:D41,"x")</f>
        <v>0</v>
      </c>
      <c r="E42" s="95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41" priority="1" operator="lessThan">
      <formula>70</formula>
    </cfRule>
    <cfRule type="cellIs" dxfId="40" priority="2" operator="between">
      <formula>89</formula>
      <formula>70</formula>
    </cfRule>
    <cfRule type="cellIs" dxfId="3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 xr:uid="{00000000-0002-0000-0700-000000000000}">
      <formula1>$H$49</formula1>
    </dataValidation>
    <dataValidation type="list" allowBlank="1" showInputMessage="1" showErrorMessage="1" sqref="C14" xr:uid="{00000000-0002-0000-0700-000001000000}">
      <formula1>$I$49</formula1>
    </dataValidation>
    <dataValidation type="list" allowBlank="1" showInputMessage="1" showErrorMessage="1" sqref="C15" xr:uid="{00000000-0002-0000-0700-000002000000}">
      <formula1>$J$49</formula1>
    </dataValidation>
    <dataValidation type="list" allowBlank="1" showInputMessage="1" showErrorMessage="1" sqref="C16" xr:uid="{00000000-0002-0000-0700-000003000000}">
      <formula1>$K$49</formula1>
    </dataValidation>
    <dataValidation type="list" allowBlank="1" showInputMessage="1" showErrorMessage="1" sqref="C17" xr:uid="{00000000-0002-0000-0700-000004000000}">
      <formula1>$L$49</formula1>
    </dataValidation>
    <dataValidation type="list" allowBlank="1" showInputMessage="1" showErrorMessage="1" sqref="C18" xr:uid="{00000000-0002-0000-0700-000005000000}">
      <formula1>$M$49</formula1>
    </dataValidation>
    <dataValidation type="list" allowBlank="1" showInputMessage="1" showErrorMessage="1" sqref="C19" xr:uid="{00000000-0002-0000-0700-000006000000}">
      <formula1>$N$49</formula1>
    </dataValidation>
    <dataValidation type="list" allowBlank="1" showInputMessage="1" showErrorMessage="1" sqref="C20" xr:uid="{00000000-0002-0000-0700-000007000000}">
      <formula1>$O$49</formula1>
    </dataValidation>
    <dataValidation type="list" allowBlank="1" showInputMessage="1" showErrorMessage="1" sqref="C21" xr:uid="{00000000-0002-0000-0700-000008000000}">
      <formula1>$P$49</formula1>
    </dataValidation>
    <dataValidation type="list" allowBlank="1" showInputMessage="1" showErrorMessage="1" sqref="C22" xr:uid="{00000000-0002-0000-0700-000009000000}">
      <formula1>$Q$49</formula1>
    </dataValidation>
    <dataValidation type="list" allowBlank="1" showInputMessage="1" showErrorMessage="1" sqref="C23" xr:uid="{00000000-0002-0000-0700-00000A000000}">
      <formula1>$H$52</formula1>
    </dataValidation>
    <dataValidation type="list" allowBlank="1" showInputMessage="1" showErrorMessage="1" sqref="C24" xr:uid="{00000000-0002-0000-0700-00000B000000}">
      <formula1>$I$52</formula1>
    </dataValidation>
    <dataValidation type="list" allowBlank="1" showInputMessage="1" showErrorMessage="1" sqref="C25" xr:uid="{00000000-0002-0000-0700-00000C000000}">
      <formula1>$J$52</formula1>
    </dataValidation>
    <dataValidation type="list" allowBlank="1" showInputMessage="1" showErrorMessage="1" sqref="C26" xr:uid="{00000000-0002-0000-0700-00000D000000}">
      <formula1>$K$52</formula1>
    </dataValidation>
    <dataValidation type="list" allowBlank="1" showInputMessage="1" showErrorMessage="1" sqref="C27" xr:uid="{00000000-0002-0000-0700-00000E000000}">
      <formula1>$L$52</formula1>
    </dataValidation>
    <dataValidation type="list" allowBlank="1" showInputMessage="1" showErrorMessage="1" sqref="C28" xr:uid="{00000000-0002-0000-0700-00000F000000}">
      <formula1>$M$52</formula1>
    </dataValidation>
    <dataValidation type="list" allowBlank="1" showInputMessage="1" showErrorMessage="1" sqref="C29" xr:uid="{00000000-0002-0000-0700-000010000000}">
      <formula1>$N$52</formula1>
    </dataValidation>
    <dataValidation type="list" allowBlank="1" showInputMessage="1" showErrorMessage="1" sqref="C30" xr:uid="{00000000-0002-0000-0700-000011000000}">
      <formula1>$O$52</formula1>
    </dataValidation>
    <dataValidation type="list" allowBlank="1" showInputMessage="1" showErrorMessage="1" sqref="C31" xr:uid="{00000000-0002-0000-0700-000012000000}">
      <formula1>$P$52</formula1>
    </dataValidation>
    <dataValidation type="list" allowBlank="1" showInputMessage="1" showErrorMessage="1" sqref="C32" xr:uid="{00000000-0002-0000-0700-000013000000}">
      <formula1>$Q$52</formula1>
    </dataValidation>
    <dataValidation type="list" allowBlank="1" showInputMessage="1" showErrorMessage="1" sqref="C33" xr:uid="{00000000-0002-0000-0700-000014000000}">
      <formula1>$H$55</formula1>
    </dataValidation>
    <dataValidation type="list" allowBlank="1" showInputMessage="1" showErrorMessage="1" sqref="C34" xr:uid="{00000000-0002-0000-0700-000015000000}">
      <formula1>$I$55</formula1>
    </dataValidation>
    <dataValidation type="list" allowBlank="1" showInputMessage="1" showErrorMessage="1" sqref="C35" xr:uid="{00000000-0002-0000-0700-000016000000}">
      <formula1>$J$55</formula1>
    </dataValidation>
    <dataValidation type="list" allowBlank="1" showInputMessage="1" showErrorMessage="1" sqref="C36" xr:uid="{00000000-0002-0000-0700-000017000000}">
      <formula1>$K$55</formula1>
    </dataValidation>
    <dataValidation type="list" allowBlank="1" showInputMessage="1" showErrorMessage="1" sqref="C37" xr:uid="{00000000-0002-0000-0700-000018000000}">
      <formula1>$L$55</formula1>
    </dataValidation>
    <dataValidation type="list" allowBlank="1" showInputMessage="1" showErrorMessage="1" sqref="C38" xr:uid="{00000000-0002-0000-0700-000019000000}">
      <formula1>$M$55</formula1>
    </dataValidation>
    <dataValidation type="list" allowBlank="1" showInputMessage="1" showErrorMessage="1" sqref="C39" xr:uid="{00000000-0002-0000-0700-00001A000000}">
      <formula1>$N$55</formula1>
    </dataValidation>
    <dataValidation type="list" allowBlank="1" showInputMessage="1" showErrorMessage="1" sqref="C40" xr:uid="{00000000-0002-0000-0700-00001B000000}">
      <formula1>$O$55</formula1>
    </dataValidation>
    <dataValidation type="list" allowBlank="1" showInputMessage="1" showErrorMessage="1" sqref="C41" xr:uid="{00000000-0002-0000-0700-00001C000000}">
      <formula1>$P$55</formula1>
    </dataValidation>
    <dataValidation type="list" allowBlank="1" showInputMessage="1" showErrorMessage="1" sqref="C9" xr:uid="{00000000-0002-0000-0700-00001D000000}">
      <formula1>$H$59:$H$89</formula1>
    </dataValidation>
    <dataValidation type="list" allowBlank="1" showInputMessage="1" showErrorMessage="1" sqref="D9" xr:uid="{00000000-0002-0000-0700-00001E000000}">
      <formula1>$I$59:$I$70</formula1>
    </dataValidation>
    <dataValidation type="list" allowBlank="1" showInputMessage="1" showErrorMessage="1" sqref="E9" xr:uid="{00000000-0002-0000-0700-00001F000000}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Q89"/>
  <sheetViews>
    <sheetView topLeftCell="A43" workbookViewId="0">
      <selection activeCell="F10" sqref="F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87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127</v>
      </c>
      <c r="B9" s="137"/>
      <c r="C9" s="100" t="s">
        <v>52</v>
      </c>
      <c r="D9" s="101" t="s">
        <v>74</v>
      </c>
      <c r="E9" s="101">
        <v>2025</v>
      </c>
      <c r="F9" s="3"/>
    </row>
    <row r="10" spans="1:6" ht="15.75" customHeight="1">
      <c r="A10" s="138" t="s">
        <v>135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22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79"/>
    </row>
    <row r="42" spans="1:17" ht="15" customHeight="1">
      <c r="A42" s="139" t="s">
        <v>6</v>
      </c>
      <c r="B42" s="140"/>
      <c r="C42" s="77">
        <f>COUNT(C13:C41)</f>
        <v>28</v>
      </c>
      <c r="D42" s="108">
        <f>COUNTIF(D13:D41,"x")</f>
        <v>0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148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8" priority="1" operator="lessThan">
      <formula>70</formula>
    </cfRule>
    <cfRule type="cellIs" dxfId="37" priority="2" operator="between">
      <formula>89</formula>
      <formula>70</formula>
    </cfRule>
    <cfRule type="cellIs" dxfId="3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 xr:uid="{00000000-0002-0000-0800-000000000000}">
      <formula1>$J$59:$J$70</formula1>
    </dataValidation>
    <dataValidation type="list" allowBlank="1" showInputMessage="1" showErrorMessage="1" sqref="D9" xr:uid="{00000000-0002-0000-0800-000001000000}">
      <formula1>$I$59:$I$70</formula1>
    </dataValidation>
    <dataValidation type="list" allowBlank="1" showInputMessage="1" showErrorMessage="1" sqref="C9" xr:uid="{00000000-0002-0000-0800-000002000000}">
      <formula1>$H$59:$H$89</formula1>
    </dataValidation>
    <dataValidation type="list" allowBlank="1" showInputMessage="1" showErrorMessage="1" sqref="C41" xr:uid="{00000000-0002-0000-0800-000003000000}">
      <formula1>$P$55</formula1>
    </dataValidation>
    <dataValidation type="list" allowBlank="1" showInputMessage="1" showErrorMessage="1" sqref="C40" xr:uid="{00000000-0002-0000-0800-000004000000}">
      <formula1>$O$55</formula1>
    </dataValidation>
    <dataValidation type="list" allowBlank="1" showInputMessage="1" showErrorMessage="1" sqref="C39" xr:uid="{00000000-0002-0000-0800-000005000000}">
      <formula1>$N$55</formula1>
    </dataValidation>
    <dataValidation type="list" allowBlank="1" showInputMessage="1" showErrorMessage="1" sqref="C38" xr:uid="{00000000-0002-0000-0800-000006000000}">
      <formula1>$M$55</formula1>
    </dataValidation>
    <dataValidation type="list" allowBlank="1" showInputMessage="1" showErrorMessage="1" sqref="C37" xr:uid="{00000000-0002-0000-0800-000007000000}">
      <formula1>$L$55</formula1>
    </dataValidation>
    <dataValidation type="list" allowBlank="1" showInputMessage="1" showErrorMessage="1" sqref="C36" xr:uid="{00000000-0002-0000-0800-000008000000}">
      <formula1>$K$55</formula1>
    </dataValidation>
    <dataValidation type="list" allowBlank="1" showInputMessage="1" showErrorMessage="1" sqref="C35" xr:uid="{00000000-0002-0000-0800-000009000000}">
      <formula1>$J$55</formula1>
    </dataValidation>
    <dataValidation type="list" allowBlank="1" showInputMessage="1" showErrorMessage="1" sqref="C34" xr:uid="{00000000-0002-0000-0800-00000A000000}">
      <formula1>$I$55</formula1>
    </dataValidation>
    <dataValidation type="list" allowBlank="1" showInputMessage="1" showErrorMessage="1" sqref="C33" xr:uid="{00000000-0002-0000-0800-00000B000000}">
      <formula1>$H$55</formula1>
    </dataValidation>
    <dataValidation type="list" allowBlank="1" showInputMessage="1" showErrorMessage="1" sqref="C32" xr:uid="{00000000-0002-0000-0800-00000C000000}">
      <formula1>$Q$52</formula1>
    </dataValidation>
    <dataValidation type="list" allowBlank="1" showInputMessage="1" showErrorMessage="1" sqref="C31" xr:uid="{00000000-0002-0000-0800-00000D000000}">
      <formula1>$P$52</formula1>
    </dataValidation>
    <dataValidation type="list" allowBlank="1" showInputMessage="1" showErrorMessage="1" sqref="C30" xr:uid="{00000000-0002-0000-0800-00000E000000}">
      <formula1>$O$52</formula1>
    </dataValidation>
    <dataValidation type="list" allowBlank="1" showInputMessage="1" showErrorMessage="1" sqref="C29" xr:uid="{00000000-0002-0000-0800-00000F000000}">
      <formula1>$N$52</formula1>
    </dataValidation>
    <dataValidation type="list" allowBlank="1" showInputMessage="1" showErrorMessage="1" sqref="C28" xr:uid="{00000000-0002-0000-0800-000010000000}">
      <formula1>$M$52</formula1>
    </dataValidation>
    <dataValidation type="list" allowBlank="1" showInputMessage="1" showErrorMessage="1" sqref="C27" xr:uid="{00000000-0002-0000-0800-000011000000}">
      <formula1>$L$52</formula1>
    </dataValidation>
    <dataValidation type="list" allowBlank="1" showInputMessage="1" showErrorMessage="1" sqref="C26" xr:uid="{00000000-0002-0000-0800-000012000000}">
      <formula1>$K$52</formula1>
    </dataValidation>
    <dataValidation type="list" allowBlank="1" showInputMessage="1" showErrorMessage="1" sqref="C25" xr:uid="{00000000-0002-0000-0800-000013000000}">
      <formula1>$J$52</formula1>
    </dataValidation>
    <dataValidation type="list" allowBlank="1" showInputMessage="1" showErrorMessage="1" sqref="C24" xr:uid="{00000000-0002-0000-0800-000014000000}">
      <formula1>$I$52</formula1>
    </dataValidation>
    <dataValidation type="list" allowBlank="1" showInputMessage="1" showErrorMessage="1" sqref="C23" xr:uid="{00000000-0002-0000-0800-000015000000}">
      <formula1>$H$52</formula1>
    </dataValidation>
    <dataValidation type="list" allowBlank="1" showInputMessage="1" showErrorMessage="1" sqref="C22" xr:uid="{00000000-0002-0000-0800-000016000000}">
      <formula1>$Q$49</formula1>
    </dataValidation>
    <dataValidation type="list" allowBlank="1" showInputMessage="1" showErrorMessage="1" sqref="C21" xr:uid="{00000000-0002-0000-0800-000017000000}">
      <formula1>$P$49</formula1>
    </dataValidation>
    <dataValidation type="list" allowBlank="1" showInputMessage="1" showErrorMessage="1" sqref="C20" xr:uid="{00000000-0002-0000-0800-000018000000}">
      <formula1>$O$49</formula1>
    </dataValidation>
    <dataValidation type="list" allowBlank="1" showInputMessage="1" showErrorMessage="1" sqref="C19" xr:uid="{00000000-0002-0000-0800-000019000000}">
      <formula1>$N$49</formula1>
    </dataValidation>
    <dataValidation type="list" allowBlank="1" showInputMessage="1" showErrorMessage="1" sqref="C18" xr:uid="{00000000-0002-0000-0800-00001A000000}">
      <formula1>$M$49</formula1>
    </dataValidation>
    <dataValidation type="list" allowBlank="1" showInputMessage="1" showErrorMessage="1" sqref="C17" xr:uid="{00000000-0002-0000-0800-00001B000000}">
      <formula1>$L$49</formula1>
    </dataValidation>
    <dataValidation type="list" allowBlank="1" showInputMessage="1" showErrorMessage="1" sqref="C16" xr:uid="{00000000-0002-0000-0800-00001C000000}">
      <formula1>$K$49</formula1>
    </dataValidation>
    <dataValidation type="list" allowBlank="1" showInputMessage="1" showErrorMessage="1" sqref="C15" xr:uid="{00000000-0002-0000-0800-00001D000000}">
      <formula1>$J$49</formula1>
    </dataValidation>
    <dataValidation type="list" allowBlank="1" showInputMessage="1" showErrorMessage="1" sqref="C14" xr:uid="{00000000-0002-0000-0800-00001E000000}">
      <formula1>$I$49</formula1>
    </dataValidation>
    <dataValidation type="list" allowBlank="1" showInputMessage="1" showErrorMessage="1" sqref="C13" xr:uid="{00000000-0002-0000-0800-00001F000000}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URGENCIAS </vt:lpstr>
      <vt:lpstr>OBSERVACIÓN </vt:lpstr>
      <vt:lpstr>SALAS DE CIRUGÍA </vt:lpstr>
      <vt:lpstr>SALA DE PARTOS </vt:lpstr>
      <vt:lpstr>PEDIATRÍA </vt:lpstr>
      <vt:lpstr>UCI NEONATAL</vt:lpstr>
      <vt:lpstr>UCI ADULTOS</vt:lpstr>
      <vt:lpstr>VACUNACIÓN </vt:lpstr>
      <vt:lpstr>HOSPITALIZACIÓN H1 AISLAMIENTO</vt:lpstr>
      <vt:lpstr>HOSPITALIZACION H1 - B</vt:lpstr>
      <vt:lpstr>HOSPITALIZACIÓN H2</vt:lpstr>
      <vt:lpstr>HOSPITALIZACIÓN H3</vt:lpstr>
      <vt:lpstr>CONSULTA EXTERNA </vt:lpstr>
      <vt:lpstr>CENTRO INTEGRAL DE TERAPIAS</vt:lpstr>
      <vt:lpstr>LABORATORIO CLÍNICO </vt:lpstr>
      <vt:lpstr>UNIDAD PRETRANSFUSIONAL</vt:lpstr>
      <vt:lpstr>IMAGENES DIAGNOSTICAS </vt:lpstr>
      <vt:lpstr>SALA DE ESPERA CIRUGÍA</vt:lpstr>
      <vt:lpstr>SALA DE ESPERA ENTRADA PRINCIPA</vt:lpstr>
      <vt:lpstr>CONSOLIDADO SERVICIOS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nancy.monje</dc:creator>
  <cp:lastModifiedBy>Usuario Salud Ocupacional</cp:lastModifiedBy>
  <cp:lastPrinted>2022-01-14T21:07:09Z</cp:lastPrinted>
  <dcterms:created xsi:type="dcterms:W3CDTF">2017-03-16T15:54:44Z</dcterms:created>
  <dcterms:modified xsi:type="dcterms:W3CDTF">2026-01-20T20:26:43Z</dcterms:modified>
</cp:coreProperties>
</file>